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510" yWindow="300" windowWidth="12255" windowHeight="11760" activeTab="1"/>
  </bookViews>
  <sheets>
    <sheet name="Data" sheetId="2" r:id="rId1"/>
    <sheet name="cdec figs" sheetId="3" r:id="rId2"/>
    <sheet name="wq figs" sheetId="6" r:id="rId3"/>
  </sheets>
  <definedNames>
    <definedName name="_xlnm.Database">#REF!</definedName>
    <definedName name="dd">#REF!</definedName>
    <definedName name="duh">#REF!</definedName>
    <definedName name="HEAD">#REF!</definedName>
    <definedName name="INITIALS">#REF!</definedName>
    <definedName name="LINE">#REF!</definedName>
    <definedName name="ll">#REF!</definedName>
    <definedName name="_xlnm.Print_Area" localSheetId="1">'cdec figs'!$A$1:$S$150</definedName>
    <definedName name="_xlnm.Print_Area" localSheetId="2">'wq figs'!$A$1:$S$126</definedName>
  </definedNames>
  <calcPr calcId="125725"/>
</workbook>
</file>

<file path=xl/calcChain.xml><?xml version="1.0" encoding="utf-8"?>
<calcChain xmlns="http://schemas.openxmlformats.org/spreadsheetml/2006/main">
  <c r="I463" i="2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L380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I371" l="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L345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L318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L288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L255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L227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L192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L164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L136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8"/>
  <c r="A7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AR37"/>
  <c r="L37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AR15"/>
  <c r="L15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</calcChain>
</file>

<file path=xl/sharedStrings.xml><?xml version="1.0" encoding="utf-8"?>
<sst xmlns="http://schemas.openxmlformats.org/spreadsheetml/2006/main" count="92" uniqueCount="63">
  <si>
    <t>Units</t>
  </si>
  <si>
    <t>cfs</t>
  </si>
  <si>
    <t>Total Suspended Solids</t>
  </si>
  <si>
    <t>mg/L</t>
  </si>
  <si>
    <t>µg/L</t>
  </si>
  <si>
    <t>Total Organic Carbon</t>
  </si>
  <si>
    <t>Dissolved Organic Carbon</t>
  </si>
  <si>
    <t>E.coli</t>
  </si>
  <si>
    <t>#/100ml</t>
  </si>
  <si>
    <t>Fecal coliform</t>
  </si>
  <si>
    <t>Total coliform</t>
  </si>
  <si>
    <t>hardness</t>
  </si>
  <si>
    <t>Hydroxide Alkalinity</t>
  </si>
  <si>
    <t>ng/L</t>
  </si>
  <si>
    <t>pH</t>
  </si>
  <si>
    <t>units</t>
  </si>
  <si>
    <t>µS/cm</t>
  </si>
  <si>
    <t>turbidity</t>
  </si>
  <si>
    <t>NTU</t>
  </si>
  <si>
    <t>dissolved oxygen</t>
  </si>
  <si>
    <t>oC</t>
  </si>
  <si>
    <t>FLOW, RIVER DISCHARGE (20521)</t>
  </si>
  <si>
    <t>San Joaquin River near HWY 99 (Camp Pashayan) (River Mile 243)</t>
  </si>
  <si>
    <t>DNB_CFS(AVG)</t>
  </si>
  <si>
    <t>field electrical conductivity</t>
  </si>
  <si>
    <t>Day</t>
  </si>
  <si>
    <t>sjf_cfs</t>
  </si>
  <si>
    <t>grf_cfs</t>
  </si>
  <si>
    <t>Ammonia as N</t>
  </si>
  <si>
    <t>Chlorophyll A</t>
  </si>
  <si>
    <t>Nitrate and nitrite as N</t>
  </si>
  <si>
    <t>Nitrate as N</t>
  </si>
  <si>
    <t>Nitrite as N</t>
  </si>
  <si>
    <t>Phosphorous, total as P</t>
  </si>
  <si>
    <t>Total Kjeldal nitrogen</t>
  </si>
  <si>
    <t>Calcium</t>
  </si>
  <si>
    <t>Magnesium</t>
  </si>
  <si>
    <t>Potassium</t>
  </si>
  <si>
    <t>Sodium</t>
  </si>
  <si>
    <t>Alkalinity</t>
  </si>
  <si>
    <t>Bicarbonate alkalinity</t>
  </si>
  <si>
    <t>Carbonate alkalinity</t>
  </si>
  <si>
    <t>Chloride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</si>
  <si>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</si>
  <si>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</si>
  <si>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</si>
  <si>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</si>
  <si>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</si>
  <si>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</si>
  <si>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</si>
  <si>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</si>
  <si>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</si>
  <si>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</si>
  <si>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</si>
  <si>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field temperature deg C</t>
  </si>
  <si>
    <t>DNB avg EC</t>
  </si>
  <si>
    <t>DNB max temp f</t>
  </si>
  <si>
    <t>dnb max temp C</t>
  </si>
  <si>
    <t>C</t>
  </si>
  <si>
    <t>F</t>
  </si>
  <si>
    <t>Field Temperature Deg F</t>
  </si>
  <si>
    <t>DNBAVG temp f</t>
  </si>
  <si>
    <t>dnb avg temp C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</si>
</sst>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m/d/yy\ h:mm;@"/>
    <numFmt numFmtId="166" formatCode="0.000"/>
    <numFmt numFmtId="167" formatCode="0.0000"/>
  </numFmts>
  <fonts count="40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entury Gothic"/>
      <family val="2"/>
    </font>
    <font>
      <sz val="10"/>
      <color rgb="FFFF0000"/>
      <name val="Century Gothic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2" borderId="0" applyNumberFormat="0" applyBorder="0" applyAlignment="0" applyProtection="0"/>
    <xf numFmtId="0" fontId="5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3" borderId="0" applyNumberFormat="0" applyBorder="0" applyAlignment="0" applyProtection="0"/>
    <xf numFmtId="0" fontId="2" fillId="4" borderId="0" applyNumberFormat="0" applyBorder="0" applyAlignment="0" applyProtection="0"/>
    <xf numFmtId="0" fontId="5" fillId="4" borderId="0" applyNumberFormat="0" applyBorder="0" applyAlignment="0" applyProtection="0"/>
    <xf numFmtId="0" fontId="2" fillId="5" borderId="0" applyNumberFormat="0" applyBorder="0" applyAlignment="0" applyProtection="0"/>
    <xf numFmtId="0" fontId="5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7" borderId="0" applyNumberFormat="0" applyBorder="0" applyAlignment="0" applyProtection="0"/>
    <xf numFmtId="0" fontId="5" fillId="7" borderId="0" applyNumberFormat="0" applyBorder="0" applyAlignment="0" applyProtection="0"/>
    <xf numFmtId="0" fontId="2" fillId="8" borderId="0" applyNumberFormat="0" applyBorder="0" applyAlignment="0" applyProtection="0"/>
    <xf numFmtId="0" fontId="5" fillId="8" borderId="0" applyNumberFormat="0" applyBorder="0" applyAlignment="0" applyProtection="0"/>
    <xf numFmtId="0" fontId="2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10" borderId="0" applyNumberFormat="0" applyBorder="0" applyAlignment="0" applyProtection="0"/>
    <xf numFmtId="0" fontId="5" fillId="10" borderId="0" applyNumberFormat="0" applyBorder="0" applyAlignment="0" applyProtection="0"/>
    <xf numFmtId="0" fontId="2" fillId="11" borderId="0" applyNumberFormat="0" applyBorder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5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" applyNumberFormat="0" applyAlignment="0" applyProtection="0"/>
    <xf numFmtId="0" fontId="29" fillId="28" borderId="2" applyNumberFormat="0" applyAlignment="0" applyProtection="0"/>
    <xf numFmtId="0" fontId="30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0" borderId="1" applyNumberFormat="0" applyAlignment="0" applyProtection="0"/>
    <xf numFmtId="0" fontId="36" fillId="0" borderId="6" applyNumberFormat="0" applyFill="0" applyAlignment="0" applyProtection="0"/>
    <xf numFmtId="0" fontId="37" fillId="31" borderId="0" applyNumberFormat="0" applyBorder="0" applyAlignment="0" applyProtection="0"/>
    <xf numFmtId="0" fontId="2" fillId="0" borderId="0"/>
    <xf numFmtId="0" fontId="5" fillId="0" borderId="0"/>
    <xf numFmtId="0" fontId="2" fillId="32" borderId="7" applyNumberFormat="0" applyFont="0" applyAlignment="0" applyProtection="0"/>
    <xf numFmtId="0" fontId="5" fillId="32" borderId="7" applyNumberFormat="0" applyFont="0" applyAlignment="0" applyProtection="0"/>
    <xf numFmtId="0" fontId="38" fillId="27" borderId="8" applyNumberFormat="0" applyAlignment="0" applyProtection="0"/>
    <xf numFmtId="9" fontId="2" fillId="0" borderId="0" applyFont="0" applyFill="0" applyBorder="0" applyAlignment="0" applyProtection="0"/>
    <xf numFmtId="0" fontId="39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75">
    <xf numFmtId="0" fontId="0" fillId="0" borderId="0" xfId="0"/>
    <xf numFmtId="0" fontId="4" fillId="0" borderId="0" xfId="47" applyFont="1" applyFill="1" applyBorder="1" applyAlignment="1">
      <alignment horizontal="center"/>
    </xf>
    <xf numFmtId="0" fontId="4" fillId="0" borderId="0" xfId="47" applyFont="1" applyFill="1" applyBorder="1" applyAlignment="1">
      <alignment horizontal="center" wrapText="1"/>
    </xf>
    <xf numFmtId="1" fontId="4" fillId="0" borderId="0" xfId="34" applyNumberFormat="1" applyFont="1" applyFill="1" applyBorder="1" applyAlignment="1">
      <alignment horizontal="center"/>
    </xf>
    <xf numFmtId="0" fontId="4" fillId="0" borderId="0" xfId="47" applyFont="1" applyFill="1" applyBorder="1" applyAlignment="1">
      <alignment horizontal="center" vertical="top" wrapText="1"/>
    </xf>
    <xf numFmtId="0" fontId="4" fillId="0" borderId="0" xfId="47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/>
    </xf>
    <xf numFmtId="0" fontId="4" fillId="0" borderId="0" xfId="47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top" wrapText="1"/>
    </xf>
    <xf numFmtId="164" fontId="4" fillId="0" borderId="0" xfId="47" applyNumberFormat="1" applyFont="1" applyFill="1" applyBorder="1" applyAlignment="1">
      <alignment horizontal="center"/>
    </xf>
    <xf numFmtId="1" fontId="4" fillId="0" borderId="0" xfId="47" applyNumberFormat="1" applyFont="1" applyFill="1" applyBorder="1" applyAlignment="1">
      <alignment horizontal="center" vertical="center" wrapText="1"/>
    </xf>
    <xf numFmtId="164" fontId="4" fillId="0" borderId="0" xfId="34" applyNumberFormat="1" applyFont="1" applyFill="1" applyBorder="1" applyAlignment="1">
      <alignment horizontal="center"/>
    </xf>
    <xf numFmtId="164" fontId="4" fillId="0" borderId="0" xfId="47" applyNumberFormat="1" applyFont="1" applyFill="1" applyBorder="1" applyAlignment="1">
      <alignment horizontal="center" wrapText="1"/>
    </xf>
    <xf numFmtId="164" fontId="4" fillId="0" borderId="0" xfId="47" applyNumberFormat="1" applyFont="1" applyFill="1" applyBorder="1" applyAlignment="1">
      <alignment horizontal="center" vertical="center"/>
    </xf>
    <xf numFmtId="14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22" fillId="0" borderId="0" xfId="0" applyFont="1" applyFill="1" applyBorder="1" applyAlignment="1">
      <alignment wrapText="1"/>
    </xf>
    <xf numFmtId="1" fontId="0" fillId="0" borderId="0" xfId="0" applyNumberFormat="1" applyFill="1"/>
    <xf numFmtId="0" fontId="0" fillId="0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horizontal="center"/>
    </xf>
    <xf numFmtId="166" fontId="0" fillId="0" borderId="0" xfId="0" applyNumberFormat="1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2" fillId="0" borderId="0" xfId="0" applyNumberFormat="1" applyFont="1" applyFill="1" applyBorder="1" applyAlignment="1">
      <alignment horizontal="center" wrapText="1"/>
    </xf>
    <xf numFmtId="164" fontId="22" fillId="0" borderId="0" xfId="0" applyNumberFormat="1" applyFont="1" applyFill="1" applyBorder="1" applyAlignment="1">
      <alignment horizontal="center" vertical="top" wrapText="1"/>
    </xf>
    <xf numFmtId="164" fontId="4" fillId="0" borderId="0" xfId="47" applyNumberFormat="1" applyFont="1" applyFill="1" applyBorder="1" applyAlignment="1">
      <alignment horizontal="center" vertical="top"/>
    </xf>
    <xf numFmtId="165" fontId="0" fillId="0" borderId="0" xfId="0" applyNumberForma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0" fontId="4" fillId="0" borderId="0" xfId="47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0" xfId="47" quotePrefix="1" applyFont="1" applyFill="1" applyBorder="1" applyAlignment="1">
      <alignment horizontal="center"/>
    </xf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wrapText="1"/>
    </xf>
    <xf numFmtId="1" fontId="0" fillId="0" borderId="0" xfId="0" applyNumberFormat="1" applyFill="1" applyAlignment="1">
      <alignment horizontal="center"/>
    </xf>
    <xf numFmtId="1" fontId="4" fillId="0" borderId="0" xfId="47" applyNumberFormat="1" applyFont="1" applyFill="1" applyBorder="1" applyAlignment="1">
      <alignment horizontal="center"/>
    </xf>
    <xf numFmtId="1" fontId="4" fillId="0" borderId="0" xfId="47" applyNumberFormat="1" applyFont="1" applyFill="1" applyBorder="1" applyAlignment="1">
      <alignment horizontal="center" wrapText="1"/>
    </xf>
    <xf numFmtId="1" fontId="4" fillId="0" borderId="0" xfId="47" applyNumberFormat="1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center" wrapText="1"/>
    </xf>
    <xf numFmtId="1" fontId="22" fillId="0" borderId="0" xfId="0" applyNumberFormat="1" applyFont="1" applyFill="1" applyBorder="1" applyAlignment="1">
      <alignment horizontal="center" vertical="top" wrapText="1"/>
    </xf>
    <xf numFmtId="0" fontId="23" fillId="0" borderId="0" xfId="47" applyFont="1" applyFill="1" applyBorder="1" applyAlignment="1">
      <alignment horizontal="center"/>
    </xf>
    <xf numFmtId="0" fontId="24" fillId="0" borderId="0" xfId="0" applyFont="1"/>
    <xf numFmtId="0" fontId="2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1" fontId="4" fillId="0" borderId="0" xfId="47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/>
    <xf numFmtId="0" fontId="24" fillId="0" borderId="0" xfId="0" applyFont="1" applyFill="1"/>
    <xf numFmtId="167" fontId="24" fillId="0" borderId="0" xfId="0" applyNumberFormat="1" applyFont="1"/>
    <xf numFmtId="165" fontId="3" fillId="33" borderId="0" xfId="0" applyNumberFormat="1" applyFont="1" applyFill="1"/>
    <xf numFmtId="14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4" fillId="0" borderId="0" xfId="47" applyFont="1" applyBorder="1" applyAlignment="1">
      <alignment horizontal="center"/>
    </xf>
    <xf numFmtId="0" fontId="4" fillId="0" borderId="0" xfId="47" applyFont="1" applyBorder="1" applyAlignment="1">
      <alignment horizontal="center" vertical="center"/>
    </xf>
    <xf numFmtId="0" fontId="0" fillId="34" borderId="0" xfId="0" applyFill="1"/>
    <xf numFmtId="0" fontId="0" fillId="0" borderId="0" xfId="0" applyNumberFormat="1"/>
    <xf numFmtId="14" fontId="0" fillId="34" borderId="0" xfId="0" applyNumberFormat="1" applyFill="1"/>
    <xf numFmtId="0" fontId="0" fillId="34" borderId="0" xfId="0" applyNumberFormat="1" applyFill="1"/>
    <xf numFmtId="1" fontId="0" fillId="34" borderId="0" xfId="0" applyNumberFormat="1" applyFill="1"/>
    <xf numFmtId="164" fontId="0" fillId="3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62" applyFont="1" applyFill="1"/>
    <xf numFmtId="0" fontId="1" fillId="0" borderId="0" xfId="111" applyFont="1"/>
    <xf numFmtId="0" fontId="1" fillId="0" borderId="0" xfId="62" applyFont="1"/>
    <xf numFmtId="0" fontId="4" fillId="0" borderId="0" xfId="47" applyFont="1" applyFill="1" applyBorder="1" applyAlignment="1">
      <alignment horizontal="center" vertical="center" wrapText="1"/>
    </xf>
  </cellXfs>
  <cellStyles count="119">
    <cellStyle name="20% - Accent1 2" xfId="1"/>
    <cellStyle name="20% - Accent1 2 2" xfId="63"/>
    <cellStyle name="20% - Accent1 3" xfId="64"/>
    <cellStyle name="20% - Accent2 2" xfId="2"/>
    <cellStyle name="20% - Accent2 2 2" xfId="65"/>
    <cellStyle name="20% - Accent2 3" xfId="66"/>
    <cellStyle name="20% - Accent3 2" xfId="3"/>
    <cellStyle name="20% - Accent3 2 2" xfId="67"/>
    <cellStyle name="20% - Accent3 3" xfId="68"/>
    <cellStyle name="20% - Accent4 2" xfId="4"/>
    <cellStyle name="20% - Accent4 2 2" xfId="69"/>
    <cellStyle name="20% - Accent4 3" xfId="70"/>
    <cellStyle name="20% - Accent5 2" xfId="5"/>
    <cellStyle name="20% - Accent5 2 2" xfId="71"/>
    <cellStyle name="20% - Accent5 3" xfId="72"/>
    <cellStyle name="20% - Accent6 2" xfId="6"/>
    <cellStyle name="20% - Accent6 2 2" xfId="73"/>
    <cellStyle name="20% - Accent6 3" xfId="74"/>
    <cellStyle name="40% - Accent1 2" xfId="7"/>
    <cellStyle name="40% - Accent1 2 2" xfId="75"/>
    <cellStyle name="40% - Accent1 3" xfId="76"/>
    <cellStyle name="40% - Accent2 2" xfId="8"/>
    <cellStyle name="40% - Accent2 2 2" xfId="77"/>
    <cellStyle name="40% - Accent2 3" xfId="78"/>
    <cellStyle name="40% - Accent3 2" xfId="9"/>
    <cellStyle name="40% - Accent3 2 2" xfId="79"/>
    <cellStyle name="40% - Accent3 3" xfId="80"/>
    <cellStyle name="40% - Accent4 2" xfId="10"/>
    <cellStyle name="40% - Accent4 2 2" xfId="81"/>
    <cellStyle name="40% - Accent4 3" xfId="82"/>
    <cellStyle name="40% - Accent5 2" xfId="11"/>
    <cellStyle name="40% - Accent5 2 2" xfId="83"/>
    <cellStyle name="40% - Accent5 3" xfId="84"/>
    <cellStyle name="40% - Accent6 2" xfId="12"/>
    <cellStyle name="40% - Accent6 2 2" xfId="85"/>
    <cellStyle name="40% - Accent6 3" xfId="86"/>
    <cellStyle name="60% - Accent1 2" xfId="13"/>
    <cellStyle name="60% - Accent1 3" xfId="87"/>
    <cellStyle name="60% - Accent2 2" xfId="14"/>
    <cellStyle name="60% - Accent2 3" xfId="88"/>
    <cellStyle name="60% - Accent3 2" xfId="15"/>
    <cellStyle name="60% - Accent3 3" xfId="89"/>
    <cellStyle name="60% - Accent4 2" xfId="16"/>
    <cellStyle name="60% - Accent4 3" xfId="90"/>
    <cellStyle name="60% - Accent5 2" xfId="17"/>
    <cellStyle name="60% - Accent5 3" xfId="91"/>
    <cellStyle name="60% - Accent6 2" xfId="18"/>
    <cellStyle name="60% - Accent6 3" xfId="92"/>
    <cellStyle name="Accent1 2" xfId="19"/>
    <cellStyle name="Accent1 3" xfId="93"/>
    <cellStyle name="Accent2 2" xfId="20"/>
    <cellStyle name="Accent2 3" xfId="94"/>
    <cellStyle name="Accent3 2" xfId="21"/>
    <cellStyle name="Accent3 3" xfId="95"/>
    <cellStyle name="Accent4 2" xfId="22"/>
    <cellStyle name="Accent4 3" xfId="96"/>
    <cellStyle name="Accent5 2" xfId="23"/>
    <cellStyle name="Accent5 3" xfId="97"/>
    <cellStyle name="Accent6 2" xfId="24"/>
    <cellStyle name="Accent6 3" xfId="98"/>
    <cellStyle name="Bad 2" xfId="25"/>
    <cellStyle name="Bad 3" xfId="99"/>
    <cellStyle name="Calculation 2" xfId="26"/>
    <cellStyle name="Calculation 3" xfId="100"/>
    <cellStyle name="Check Cell 2" xfId="27"/>
    <cellStyle name="Check Cell 3" xfId="101"/>
    <cellStyle name="Comma 2" xfId="28"/>
    <cellStyle name="Comma 3" xfId="29"/>
    <cellStyle name="Comma 4" xfId="30"/>
    <cellStyle name="Comma 4 2" xfId="31"/>
    <cellStyle name="Comma 5" xfId="32"/>
    <cellStyle name="Comma 6" xfId="33"/>
    <cellStyle name="Comma 7" xfId="34"/>
    <cellStyle name="Currency 2" xfId="35"/>
    <cellStyle name="Currency 2 2" xfId="36"/>
    <cellStyle name="Currency 3" xfId="37"/>
    <cellStyle name="Explanatory Text 2" xfId="38"/>
    <cellStyle name="Explanatory Text 3" xfId="102"/>
    <cellStyle name="Good 2" xfId="39"/>
    <cellStyle name="Good 3" xfId="103"/>
    <cellStyle name="Heading 1 2" xfId="40"/>
    <cellStyle name="Heading 1 3" xfId="104"/>
    <cellStyle name="Heading 2 2" xfId="41"/>
    <cellStyle name="Heading 2 3" xfId="105"/>
    <cellStyle name="Heading 3 2" xfId="42"/>
    <cellStyle name="Heading 3 3" xfId="106"/>
    <cellStyle name="Heading 4 2" xfId="43"/>
    <cellStyle name="Heading 4 3" xfId="107"/>
    <cellStyle name="Input 2" xfId="44"/>
    <cellStyle name="Input 3" xfId="108"/>
    <cellStyle name="Linked Cell 2" xfId="45"/>
    <cellStyle name="Linked Cell 3" xfId="109"/>
    <cellStyle name="Neutral 2" xfId="46"/>
    <cellStyle name="Neutral 3" xfId="110"/>
    <cellStyle name="Normal" xfId="0" builtinId="0"/>
    <cellStyle name="Normal 2" xfId="47"/>
    <cellStyle name="Normal 3" xfId="48"/>
    <cellStyle name="Normal 3 2" xfId="49"/>
    <cellStyle name="Normal 4" xfId="50"/>
    <cellStyle name="Normal 5" xfId="51"/>
    <cellStyle name="Normal 6" xfId="52"/>
    <cellStyle name="Normal 7" xfId="53"/>
    <cellStyle name="Normal 7 2" xfId="111"/>
    <cellStyle name="Normal 8" xfId="112"/>
    <cellStyle name="Normal 9" xfId="62"/>
    <cellStyle name="Note 2" xfId="54"/>
    <cellStyle name="Note 2 2" xfId="113"/>
    <cellStyle name="Note 3" xfId="114"/>
    <cellStyle name="Output 2" xfId="55"/>
    <cellStyle name="Output 3" xfId="115"/>
    <cellStyle name="Percent 2" xfId="56"/>
    <cellStyle name="Percent 3" xfId="57"/>
    <cellStyle name="Percent 4" xfId="58"/>
    <cellStyle name="Percent 5" xfId="116"/>
    <cellStyle name="Title" xfId="61" builtinId="15" customBuiltin="1"/>
    <cellStyle name="Total 2" xfId="59"/>
    <cellStyle name="Total 3" xfId="117"/>
    <cellStyle name="Warning Text 2" xfId="60"/>
    <cellStyle name="Warning Text 3" xfId="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</a:t>
            </a:r>
            <a:r>
              <a:rPr lang="en-US" sz="1200" b="1" baseline="0"/>
              <a:t> 2a</a:t>
            </a:r>
            <a:r>
              <a:rPr lang="en-US" sz="1200" b="1"/>
              <a:t>. San Joaquin River near HWY 99 (Camp Pashayan)</a:t>
            </a:r>
          </a:p>
          <a:p>
            <a:pPr>
              <a:defRPr sz="1200" b="1"/>
            </a:pPr>
            <a:r>
              <a:rPr lang="en-US" sz="1200" b="1"/>
              <a:t>Mean Daily Flow (cfs)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257272528433952E-2"/>
          <c:y val="0.18015599465161192"/>
          <c:w val="0.93196127919481364"/>
          <c:h val="0.70479086903127963"/>
        </c:manualLayout>
      </c:layout>
      <c:lineChart>
        <c:grouping val="standard"/>
        <c:ser>
          <c:idx val="1"/>
          <c:order val="0"/>
          <c:tx>
            <c:v>SJR at Donny Bridge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Data!$E$6:$E$482</c:f>
              <c:numCache>
                <c:formatCode>0</c:formatCode>
                <c:ptCount val="477"/>
                <c:pt idx="0">
                  <c:v>247</c:v>
                </c:pt>
                <c:pt idx="1">
                  <c:v>248</c:v>
                </c:pt>
                <c:pt idx="2">
                  <c:v>259</c:v>
                </c:pt>
                <c:pt idx="3">
                  <c:v>259</c:v>
                </c:pt>
                <c:pt idx="4">
                  <c:v>287</c:v>
                </c:pt>
                <c:pt idx="5">
                  <c:v>302</c:v>
                </c:pt>
                <c:pt idx="6">
                  <c:v>282</c:v>
                </c:pt>
                <c:pt idx="7">
                  <c:v>274</c:v>
                </c:pt>
                <c:pt idx="8">
                  <c:v>272</c:v>
                </c:pt>
                <c:pt idx="9">
                  <c:v>271</c:v>
                </c:pt>
                <c:pt idx="10">
                  <c:v>270</c:v>
                </c:pt>
                <c:pt idx="11">
                  <c:v>344</c:v>
                </c:pt>
                <c:pt idx="12">
                  <c:v>493</c:v>
                </c:pt>
                <c:pt idx="13">
                  <c:v>570</c:v>
                </c:pt>
                <c:pt idx="14">
                  <c:v>628</c:v>
                </c:pt>
                <c:pt idx="15">
                  <c:v>672</c:v>
                </c:pt>
                <c:pt idx="16">
                  <c:v>687</c:v>
                </c:pt>
                <c:pt idx="17">
                  <c:v>695</c:v>
                </c:pt>
                <c:pt idx="18">
                  <c:v>699</c:v>
                </c:pt>
                <c:pt idx="19">
                  <c:v>712</c:v>
                </c:pt>
                <c:pt idx="20">
                  <c:v>661</c:v>
                </c:pt>
                <c:pt idx="21">
                  <c:v>518</c:v>
                </c:pt>
                <c:pt idx="22">
                  <c:v>329</c:v>
                </c:pt>
                <c:pt idx="23">
                  <c:v>258</c:v>
                </c:pt>
                <c:pt idx="24">
                  <c:v>223</c:v>
                </c:pt>
                <c:pt idx="25">
                  <c:v>212</c:v>
                </c:pt>
                <c:pt idx="26">
                  <c:v>226</c:v>
                </c:pt>
                <c:pt idx="27">
                  <c:v>225</c:v>
                </c:pt>
                <c:pt idx="28">
                  <c:v>223</c:v>
                </c:pt>
                <c:pt idx="29">
                  <c:v>202</c:v>
                </c:pt>
                <c:pt idx="30">
                  <c:v>197</c:v>
                </c:pt>
                <c:pt idx="31">
                  <c:v>198</c:v>
                </c:pt>
                <c:pt idx="32">
                  <c:v>237</c:v>
                </c:pt>
                <c:pt idx="33">
                  <c:v>270</c:v>
                </c:pt>
                <c:pt idx="34">
                  <c:v>272</c:v>
                </c:pt>
                <c:pt idx="35">
                  <c:v>272</c:v>
                </c:pt>
                <c:pt idx="36">
                  <c:v>285</c:v>
                </c:pt>
                <c:pt idx="37">
                  <c:v>262</c:v>
                </c:pt>
                <c:pt idx="38">
                  <c:v>157</c:v>
                </c:pt>
                <c:pt idx="39">
                  <c:v>114</c:v>
                </c:pt>
                <c:pt idx="40">
                  <c:v>97</c:v>
                </c:pt>
                <c:pt idx="41">
                  <c:v>88</c:v>
                </c:pt>
                <c:pt idx="42">
                  <c:v>85</c:v>
                </c:pt>
                <c:pt idx="43">
                  <c:v>83</c:v>
                </c:pt>
                <c:pt idx="44">
                  <c:v>80</c:v>
                </c:pt>
                <c:pt idx="45">
                  <c:v>76</c:v>
                </c:pt>
                <c:pt idx="46">
                  <c:v>67</c:v>
                </c:pt>
                <c:pt idx="47">
                  <c:v>64</c:v>
                </c:pt>
                <c:pt idx="48">
                  <c:v>64</c:v>
                </c:pt>
                <c:pt idx="49">
                  <c:v>64</c:v>
                </c:pt>
                <c:pt idx="50">
                  <c:v>66</c:v>
                </c:pt>
                <c:pt idx="51">
                  <c:v>72</c:v>
                </c:pt>
                <c:pt idx="52">
                  <c:v>67</c:v>
                </c:pt>
                <c:pt idx="53">
                  <c:v>64</c:v>
                </c:pt>
                <c:pt idx="54">
                  <c:v>62</c:v>
                </c:pt>
                <c:pt idx="55">
                  <c:v>62</c:v>
                </c:pt>
                <c:pt idx="56">
                  <c:v>63</c:v>
                </c:pt>
                <c:pt idx="57">
                  <c:v>62</c:v>
                </c:pt>
                <c:pt idx="58">
                  <c:v>62</c:v>
                </c:pt>
                <c:pt idx="59">
                  <c:v>61</c:v>
                </c:pt>
                <c:pt idx="60">
                  <c:v>60</c:v>
                </c:pt>
                <c:pt idx="61">
                  <c:v>55.229166666666664</c:v>
                </c:pt>
                <c:pt idx="62">
                  <c:v>48.427083333333336</c:v>
                </c:pt>
                <c:pt idx="63">
                  <c:v>51.520833333333336</c:v>
                </c:pt>
                <c:pt idx="64">
                  <c:v>53.115942028985508</c:v>
                </c:pt>
                <c:pt idx="65">
                  <c:v>44.38095238095238</c:v>
                </c:pt>
                <c:pt idx="66">
                  <c:v>45.552083333333336</c:v>
                </c:pt>
                <c:pt idx="67">
                  <c:v>51.927083333333336</c:v>
                </c:pt>
                <c:pt idx="68">
                  <c:v>50.114583333333336</c:v>
                </c:pt>
                <c:pt idx="69">
                  <c:v>44.947916666666664</c:v>
                </c:pt>
                <c:pt idx="70">
                  <c:v>46.916666666666664</c:v>
                </c:pt>
                <c:pt idx="71">
                  <c:v>46.90625</c:v>
                </c:pt>
                <c:pt idx="72">
                  <c:v>44.958333333333336</c:v>
                </c:pt>
                <c:pt idx="73">
                  <c:v>44</c:v>
                </c:pt>
                <c:pt idx="74">
                  <c:v>43.833333333333336</c:v>
                </c:pt>
                <c:pt idx="75">
                  <c:v>44.65625</c:v>
                </c:pt>
                <c:pt idx="76">
                  <c:v>42.895833333333336</c:v>
                </c:pt>
                <c:pt idx="77">
                  <c:v>43</c:v>
                </c:pt>
                <c:pt idx="78">
                  <c:v>43.583333333333336</c:v>
                </c:pt>
                <c:pt idx="79">
                  <c:v>44.25</c:v>
                </c:pt>
                <c:pt idx="80">
                  <c:v>41.854166666666664</c:v>
                </c:pt>
                <c:pt idx="81">
                  <c:v>39.489583333333336</c:v>
                </c:pt>
                <c:pt idx="82">
                  <c:v>38.9375</c:v>
                </c:pt>
                <c:pt idx="83">
                  <c:v>39.020833333333336</c:v>
                </c:pt>
                <c:pt idx="84">
                  <c:v>40.875</c:v>
                </c:pt>
                <c:pt idx="85">
                  <c:v>42.145833333333336</c:v>
                </c:pt>
                <c:pt idx="86">
                  <c:v>43.666666666666664</c:v>
                </c:pt>
                <c:pt idx="87">
                  <c:v>44.208333333333336</c:v>
                </c:pt>
                <c:pt idx="88">
                  <c:v>44.864583333333336</c:v>
                </c:pt>
                <c:pt idx="89">
                  <c:v>46.625</c:v>
                </c:pt>
                <c:pt idx="90">
                  <c:v>46.71875</c:v>
                </c:pt>
                <c:pt idx="91">
                  <c:v>46</c:v>
                </c:pt>
                <c:pt idx="92" formatCode="General">
                  <c:v>46</c:v>
                </c:pt>
                <c:pt idx="93" formatCode="General">
                  <c:v>47</c:v>
                </c:pt>
                <c:pt idx="94" formatCode="General">
                  <c:v>47</c:v>
                </c:pt>
                <c:pt idx="95" formatCode="General">
                  <c:v>46</c:v>
                </c:pt>
                <c:pt idx="96" formatCode="General">
                  <c:v>45</c:v>
                </c:pt>
                <c:pt idx="97" formatCode="General">
                  <c:v>45</c:v>
                </c:pt>
                <c:pt idx="98" formatCode="General">
                  <c:v>43</c:v>
                </c:pt>
                <c:pt idx="99" formatCode="General">
                  <c:v>41</c:v>
                </c:pt>
                <c:pt idx="100" formatCode="General">
                  <c:v>42</c:v>
                </c:pt>
                <c:pt idx="101" formatCode="General">
                  <c:v>41</c:v>
                </c:pt>
                <c:pt idx="102" formatCode="General">
                  <c:v>39</c:v>
                </c:pt>
                <c:pt idx="103" formatCode="General">
                  <c:v>40</c:v>
                </c:pt>
                <c:pt idx="104" formatCode="General">
                  <c:v>40</c:v>
                </c:pt>
                <c:pt idx="105" formatCode="General">
                  <c:v>39</c:v>
                </c:pt>
                <c:pt idx="106" formatCode="General">
                  <c:v>38</c:v>
                </c:pt>
                <c:pt idx="107" formatCode="General">
                  <c:v>38</c:v>
                </c:pt>
                <c:pt idx="108" formatCode="General">
                  <c:v>38</c:v>
                </c:pt>
                <c:pt idx="109" formatCode="General">
                  <c:v>48</c:v>
                </c:pt>
                <c:pt idx="110" formatCode="General">
                  <c:v>140</c:v>
                </c:pt>
                <c:pt idx="111" formatCode="General">
                  <c:v>174</c:v>
                </c:pt>
                <c:pt idx="112">
                  <c:v>213</c:v>
                </c:pt>
                <c:pt idx="113">
                  <c:v>246</c:v>
                </c:pt>
                <c:pt idx="114">
                  <c:v>238</c:v>
                </c:pt>
                <c:pt idx="115">
                  <c:v>225</c:v>
                </c:pt>
                <c:pt idx="116">
                  <c:v>201</c:v>
                </c:pt>
                <c:pt idx="117">
                  <c:v>192</c:v>
                </c:pt>
                <c:pt idx="118">
                  <c:v>189</c:v>
                </c:pt>
                <c:pt idx="119">
                  <c:v>186</c:v>
                </c:pt>
                <c:pt idx="120">
                  <c:v>185</c:v>
                </c:pt>
                <c:pt idx="121">
                  <c:v>184</c:v>
                </c:pt>
                <c:pt idx="122">
                  <c:v>185</c:v>
                </c:pt>
                <c:pt idx="123">
                  <c:v>185</c:v>
                </c:pt>
                <c:pt idx="124">
                  <c:v>182</c:v>
                </c:pt>
                <c:pt idx="125">
                  <c:v>178</c:v>
                </c:pt>
                <c:pt idx="126">
                  <c:v>178</c:v>
                </c:pt>
                <c:pt idx="127">
                  <c:v>177</c:v>
                </c:pt>
                <c:pt idx="128">
                  <c:v>179</c:v>
                </c:pt>
                <c:pt idx="129">
                  <c:v>187</c:v>
                </c:pt>
                <c:pt idx="130">
                  <c:v>217</c:v>
                </c:pt>
                <c:pt idx="131">
                  <c:v>232</c:v>
                </c:pt>
                <c:pt idx="132">
                  <c:v>241</c:v>
                </c:pt>
                <c:pt idx="133">
                  <c:v>245</c:v>
                </c:pt>
                <c:pt idx="134">
                  <c:v>247</c:v>
                </c:pt>
                <c:pt idx="135">
                  <c:v>255</c:v>
                </c:pt>
                <c:pt idx="136">
                  <c:v>262</c:v>
                </c:pt>
                <c:pt idx="137">
                  <c:v>270</c:v>
                </c:pt>
                <c:pt idx="138">
                  <c:v>290</c:v>
                </c:pt>
                <c:pt idx="139">
                  <c:v>294</c:v>
                </c:pt>
                <c:pt idx="140">
                  <c:v>297</c:v>
                </c:pt>
                <c:pt idx="141">
                  <c:v>298</c:v>
                </c:pt>
                <c:pt idx="142">
                  <c:v>301</c:v>
                </c:pt>
                <c:pt idx="143">
                  <c:v>291</c:v>
                </c:pt>
                <c:pt idx="144">
                  <c:v>284</c:v>
                </c:pt>
                <c:pt idx="145">
                  <c:v>283</c:v>
                </c:pt>
                <c:pt idx="146">
                  <c:v>284</c:v>
                </c:pt>
                <c:pt idx="147">
                  <c:v>284</c:v>
                </c:pt>
                <c:pt idx="148">
                  <c:v>283</c:v>
                </c:pt>
                <c:pt idx="149">
                  <c:v>286</c:v>
                </c:pt>
                <c:pt idx="150">
                  <c:v>285</c:v>
                </c:pt>
                <c:pt idx="151">
                  <c:v>282</c:v>
                </c:pt>
                <c:pt idx="152">
                  <c:v>291</c:v>
                </c:pt>
                <c:pt idx="153">
                  <c:v>289</c:v>
                </c:pt>
                <c:pt idx="154">
                  <c:v>264</c:v>
                </c:pt>
                <c:pt idx="155">
                  <c:v>249</c:v>
                </c:pt>
                <c:pt idx="156">
                  <c:v>246</c:v>
                </c:pt>
                <c:pt idx="157">
                  <c:v>241</c:v>
                </c:pt>
                <c:pt idx="158">
                  <c:v>232</c:v>
                </c:pt>
                <c:pt idx="159">
                  <c:v>228</c:v>
                </c:pt>
                <c:pt idx="160">
                  <c:v>232</c:v>
                </c:pt>
                <c:pt idx="161">
                  <c:v>234</c:v>
                </c:pt>
                <c:pt idx="162">
                  <c:v>238</c:v>
                </c:pt>
                <c:pt idx="163">
                  <c:v>239</c:v>
                </c:pt>
                <c:pt idx="164">
                  <c:v>237</c:v>
                </c:pt>
                <c:pt idx="165">
                  <c:v>232</c:v>
                </c:pt>
                <c:pt idx="166">
                  <c:v>240</c:v>
                </c:pt>
                <c:pt idx="167">
                  <c:v>237</c:v>
                </c:pt>
                <c:pt idx="168">
                  <c:v>301</c:v>
                </c:pt>
                <c:pt idx="169">
                  <c:v>332</c:v>
                </c:pt>
                <c:pt idx="170">
                  <c:v>299</c:v>
                </c:pt>
                <c:pt idx="171">
                  <c:v>275</c:v>
                </c:pt>
                <c:pt idx="172">
                  <c:v>261</c:v>
                </c:pt>
                <c:pt idx="173">
                  <c:v>254</c:v>
                </c:pt>
                <c:pt idx="174">
                  <c:v>248</c:v>
                </c:pt>
                <c:pt idx="175">
                  <c:v>246</c:v>
                </c:pt>
                <c:pt idx="176">
                  <c:v>253</c:v>
                </c:pt>
                <c:pt idx="177">
                  <c:v>259</c:v>
                </c:pt>
                <c:pt idx="178">
                  <c:v>258</c:v>
                </c:pt>
                <c:pt idx="179">
                  <c:v>249</c:v>
                </c:pt>
                <c:pt idx="180">
                  <c:v>245</c:v>
                </c:pt>
                <c:pt idx="181">
                  <c:v>245</c:v>
                </c:pt>
                <c:pt idx="182">
                  <c:v>245</c:v>
                </c:pt>
                <c:pt idx="183">
                  <c:v>256</c:v>
                </c:pt>
                <c:pt idx="184">
                  <c:v>256</c:v>
                </c:pt>
                <c:pt idx="185">
                  <c:v>248</c:v>
                </c:pt>
                <c:pt idx="186">
                  <c:v>244</c:v>
                </c:pt>
                <c:pt idx="187">
                  <c:v>236</c:v>
                </c:pt>
                <c:pt idx="188">
                  <c:v>231</c:v>
                </c:pt>
                <c:pt idx="189">
                  <c:v>234</c:v>
                </c:pt>
                <c:pt idx="190">
                  <c:v>236</c:v>
                </c:pt>
                <c:pt idx="191">
                  <c:v>238</c:v>
                </c:pt>
                <c:pt idx="192">
                  <c:v>234</c:v>
                </c:pt>
                <c:pt idx="193">
                  <c:v>239</c:v>
                </c:pt>
                <c:pt idx="194">
                  <c:v>257</c:v>
                </c:pt>
                <c:pt idx="195">
                  <c:v>272</c:v>
                </c:pt>
                <c:pt idx="196">
                  <c:v>290</c:v>
                </c:pt>
                <c:pt idx="197">
                  <c:v>284</c:v>
                </c:pt>
                <c:pt idx="198">
                  <c:v>275</c:v>
                </c:pt>
                <c:pt idx="199">
                  <c:v>263</c:v>
                </c:pt>
                <c:pt idx="200">
                  <c:v>269</c:v>
                </c:pt>
                <c:pt idx="201">
                  <c:v>325</c:v>
                </c:pt>
                <c:pt idx="202">
                  <c:v>359</c:v>
                </c:pt>
                <c:pt idx="203">
                  <c:v>374</c:v>
                </c:pt>
                <c:pt idx="204">
                  <c:v>373</c:v>
                </c:pt>
                <c:pt idx="205">
                  <c:v>379</c:v>
                </c:pt>
                <c:pt idx="206">
                  <c:v>381</c:v>
                </c:pt>
                <c:pt idx="207">
                  <c:v>406</c:v>
                </c:pt>
                <c:pt idx="208">
                  <c:v>492</c:v>
                </c:pt>
                <c:pt idx="209">
                  <c:v>545</c:v>
                </c:pt>
                <c:pt idx="210">
                  <c:v>560</c:v>
                </c:pt>
                <c:pt idx="211">
                  <c:v>574</c:v>
                </c:pt>
                <c:pt idx="212">
                  <c:v>587</c:v>
                </c:pt>
                <c:pt idx="213">
                  <c:v>589</c:v>
                </c:pt>
                <c:pt idx="214">
                  <c:v>591</c:v>
                </c:pt>
                <c:pt idx="215">
                  <c:v>629</c:v>
                </c:pt>
                <c:pt idx="216">
                  <c:v>764</c:v>
                </c:pt>
                <c:pt idx="217">
                  <c:v>874</c:v>
                </c:pt>
                <c:pt idx="218">
                  <c:v>909</c:v>
                </c:pt>
                <c:pt idx="219">
                  <c:v>921</c:v>
                </c:pt>
                <c:pt idx="220">
                  <c:v>923</c:v>
                </c:pt>
                <c:pt idx="221">
                  <c:v>972</c:v>
                </c:pt>
                <c:pt idx="222">
                  <c:v>997</c:v>
                </c:pt>
                <c:pt idx="223">
                  <c:v>1007</c:v>
                </c:pt>
                <c:pt idx="224">
                  <c:v>1013</c:v>
                </c:pt>
                <c:pt idx="225">
                  <c:v>1019</c:v>
                </c:pt>
                <c:pt idx="226">
                  <c:v>1020</c:v>
                </c:pt>
                <c:pt idx="227">
                  <c:v>1025</c:v>
                </c:pt>
                <c:pt idx="228">
                  <c:v>1024</c:v>
                </c:pt>
                <c:pt idx="229">
                  <c:v>1017</c:v>
                </c:pt>
                <c:pt idx="230">
                  <c:v>1005</c:v>
                </c:pt>
                <c:pt idx="231">
                  <c:v>1001</c:v>
                </c:pt>
                <c:pt idx="232">
                  <c:v>1004</c:v>
                </c:pt>
                <c:pt idx="233">
                  <c:v>1007</c:v>
                </c:pt>
                <c:pt idx="234">
                  <c:v>999</c:v>
                </c:pt>
                <c:pt idx="235">
                  <c:v>1004</c:v>
                </c:pt>
                <c:pt idx="236">
                  <c:v>1008</c:v>
                </c:pt>
                <c:pt idx="237">
                  <c:v>1001</c:v>
                </c:pt>
                <c:pt idx="238">
                  <c:v>1008</c:v>
                </c:pt>
                <c:pt idx="239">
                  <c:v>979</c:v>
                </c:pt>
                <c:pt idx="240">
                  <c:v>835</c:v>
                </c:pt>
                <c:pt idx="241">
                  <c:v>625</c:v>
                </c:pt>
                <c:pt idx="242">
                  <c:v>407</c:v>
                </c:pt>
                <c:pt idx="243">
                  <c:v>309</c:v>
                </c:pt>
                <c:pt idx="244">
                  <c:v>277</c:v>
                </c:pt>
                <c:pt idx="245">
                  <c:v>260</c:v>
                </c:pt>
                <c:pt idx="246">
                  <c:v>251</c:v>
                </c:pt>
                <c:pt idx="247">
                  <c:v>251</c:v>
                </c:pt>
                <c:pt idx="248">
                  <c:v>256</c:v>
                </c:pt>
                <c:pt idx="249">
                  <c:v>251</c:v>
                </c:pt>
                <c:pt idx="250">
                  <c:v>253</c:v>
                </c:pt>
                <c:pt idx="251">
                  <c:v>252</c:v>
                </c:pt>
                <c:pt idx="252">
                  <c:v>250</c:v>
                </c:pt>
                <c:pt idx="253">
                  <c:v>249</c:v>
                </c:pt>
                <c:pt idx="254">
                  <c:v>254</c:v>
                </c:pt>
                <c:pt idx="255">
                  <c:v>255</c:v>
                </c:pt>
                <c:pt idx="256">
                  <c:v>252</c:v>
                </c:pt>
                <c:pt idx="257">
                  <c:v>244</c:v>
                </c:pt>
                <c:pt idx="258">
                  <c:v>240</c:v>
                </c:pt>
                <c:pt idx="259">
                  <c:v>238</c:v>
                </c:pt>
                <c:pt idx="260">
                  <c:v>238</c:v>
                </c:pt>
                <c:pt idx="261">
                  <c:v>244</c:v>
                </c:pt>
                <c:pt idx="262">
                  <c:v>242</c:v>
                </c:pt>
                <c:pt idx="263">
                  <c:v>240</c:v>
                </c:pt>
                <c:pt idx="264">
                  <c:v>234</c:v>
                </c:pt>
                <c:pt idx="265">
                  <c:v>228</c:v>
                </c:pt>
                <c:pt idx="266">
                  <c:v>230</c:v>
                </c:pt>
                <c:pt idx="267">
                  <c:v>236</c:v>
                </c:pt>
                <c:pt idx="268">
                  <c:v>242</c:v>
                </c:pt>
                <c:pt idx="269">
                  <c:v>243</c:v>
                </c:pt>
                <c:pt idx="270">
                  <c:v>239</c:v>
                </c:pt>
                <c:pt idx="271">
                  <c:v>232</c:v>
                </c:pt>
                <c:pt idx="272">
                  <c:v>228</c:v>
                </c:pt>
                <c:pt idx="273">
                  <c:v>226</c:v>
                </c:pt>
                <c:pt idx="274">
                  <c:v>229</c:v>
                </c:pt>
                <c:pt idx="275">
                  <c:v>233</c:v>
                </c:pt>
                <c:pt idx="276">
                  <c:v>230</c:v>
                </c:pt>
                <c:pt idx="277">
                  <c:v>234</c:v>
                </c:pt>
                <c:pt idx="278">
                  <c:v>237</c:v>
                </c:pt>
                <c:pt idx="279">
                  <c:v>236</c:v>
                </c:pt>
                <c:pt idx="280">
                  <c:v>236</c:v>
                </c:pt>
                <c:pt idx="281">
                  <c:v>241</c:v>
                </c:pt>
                <c:pt idx="282">
                  <c:v>242</c:v>
                </c:pt>
                <c:pt idx="283">
                  <c:v>237</c:v>
                </c:pt>
                <c:pt idx="284">
                  <c:v>236</c:v>
                </c:pt>
                <c:pt idx="285">
                  <c:v>234</c:v>
                </c:pt>
                <c:pt idx="286">
                  <c:v>235</c:v>
                </c:pt>
                <c:pt idx="287">
                  <c:v>234</c:v>
                </c:pt>
                <c:pt idx="288">
                  <c:v>234</c:v>
                </c:pt>
                <c:pt idx="289">
                  <c:v>236</c:v>
                </c:pt>
                <c:pt idx="290">
                  <c:v>237</c:v>
                </c:pt>
                <c:pt idx="291">
                  <c:v>239</c:v>
                </c:pt>
                <c:pt idx="292">
                  <c:v>244</c:v>
                </c:pt>
                <c:pt idx="293">
                  <c:v>244</c:v>
                </c:pt>
                <c:pt idx="294">
                  <c:v>243</c:v>
                </c:pt>
                <c:pt idx="295">
                  <c:v>241</c:v>
                </c:pt>
                <c:pt idx="296">
                  <c:v>231</c:v>
                </c:pt>
                <c:pt idx="297">
                  <c:v>223</c:v>
                </c:pt>
                <c:pt idx="298">
                  <c:v>229</c:v>
                </c:pt>
                <c:pt idx="299">
                  <c:v>228</c:v>
                </c:pt>
                <c:pt idx="300">
                  <c:v>226</c:v>
                </c:pt>
                <c:pt idx="301">
                  <c:v>230</c:v>
                </c:pt>
                <c:pt idx="302">
                  <c:v>228</c:v>
                </c:pt>
                <c:pt idx="303">
                  <c:v>227</c:v>
                </c:pt>
                <c:pt idx="304">
                  <c:v>225</c:v>
                </c:pt>
                <c:pt idx="305">
                  <c:v>229</c:v>
                </c:pt>
                <c:pt idx="306">
                  <c:v>223</c:v>
                </c:pt>
                <c:pt idx="307">
                  <c:v>222</c:v>
                </c:pt>
                <c:pt idx="308">
                  <c:v>219</c:v>
                </c:pt>
                <c:pt idx="309">
                  <c:v>219</c:v>
                </c:pt>
                <c:pt idx="310">
                  <c:v>215</c:v>
                </c:pt>
                <c:pt idx="311">
                  <c:v>209</c:v>
                </c:pt>
                <c:pt idx="312">
                  <c:v>209</c:v>
                </c:pt>
                <c:pt idx="313">
                  <c:v>208</c:v>
                </c:pt>
                <c:pt idx="314">
                  <c:v>206</c:v>
                </c:pt>
                <c:pt idx="315">
                  <c:v>207</c:v>
                </c:pt>
                <c:pt idx="316">
                  <c:v>209</c:v>
                </c:pt>
                <c:pt idx="317">
                  <c:v>207</c:v>
                </c:pt>
                <c:pt idx="318">
                  <c:v>203</c:v>
                </c:pt>
                <c:pt idx="319">
                  <c:v>203</c:v>
                </c:pt>
                <c:pt idx="320">
                  <c:v>200</c:v>
                </c:pt>
                <c:pt idx="321">
                  <c:v>196</c:v>
                </c:pt>
                <c:pt idx="322">
                  <c:v>195</c:v>
                </c:pt>
                <c:pt idx="323">
                  <c:v>196</c:v>
                </c:pt>
                <c:pt idx="324">
                  <c:v>198</c:v>
                </c:pt>
                <c:pt idx="325">
                  <c:v>196</c:v>
                </c:pt>
                <c:pt idx="326">
                  <c:v>199</c:v>
                </c:pt>
                <c:pt idx="327">
                  <c:v>196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204</c:v>
                </c:pt>
                <c:pt idx="332">
                  <c:v>204</c:v>
                </c:pt>
                <c:pt idx="333">
                  <c:v>202</c:v>
                </c:pt>
                <c:pt idx="334">
                  <c:v>199</c:v>
                </c:pt>
                <c:pt idx="335">
                  <c:v>199</c:v>
                </c:pt>
                <c:pt idx="336">
                  <c:v>196</c:v>
                </c:pt>
                <c:pt idx="337">
                  <c:v>198</c:v>
                </c:pt>
                <c:pt idx="338">
                  <c:v>202</c:v>
                </c:pt>
                <c:pt idx="339">
                  <c:v>207</c:v>
                </c:pt>
                <c:pt idx="340">
                  <c:v>190</c:v>
                </c:pt>
                <c:pt idx="341">
                  <c:v>124</c:v>
                </c:pt>
                <c:pt idx="342">
                  <c:v>99</c:v>
                </c:pt>
                <c:pt idx="343">
                  <c:v>90</c:v>
                </c:pt>
                <c:pt idx="344">
                  <c:v>79</c:v>
                </c:pt>
                <c:pt idx="345">
                  <c:v>80</c:v>
                </c:pt>
                <c:pt idx="346">
                  <c:v>80</c:v>
                </c:pt>
                <c:pt idx="347">
                  <c:v>81</c:v>
                </c:pt>
                <c:pt idx="348">
                  <c:v>77</c:v>
                </c:pt>
                <c:pt idx="349">
                  <c:v>76</c:v>
                </c:pt>
                <c:pt idx="350">
                  <c:v>78</c:v>
                </c:pt>
                <c:pt idx="351">
                  <c:v>82</c:v>
                </c:pt>
                <c:pt idx="352">
                  <c:v>83</c:v>
                </c:pt>
                <c:pt idx="353">
                  <c:v>83</c:v>
                </c:pt>
                <c:pt idx="354">
                  <c:v>82</c:v>
                </c:pt>
                <c:pt idx="355">
                  <c:v>81</c:v>
                </c:pt>
                <c:pt idx="356">
                  <c:v>79</c:v>
                </c:pt>
                <c:pt idx="357">
                  <c:v>81</c:v>
                </c:pt>
                <c:pt idx="358">
                  <c:v>84</c:v>
                </c:pt>
                <c:pt idx="359">
                  <c:v>84</c:v>
                </c:pt>
                <c:pt idx="360">
                  <c:v>94</c:v>
                </c:pt>
                <c:pt idx="361">
                  <c:v>165</c:v>
                </c:pt>
                <c:pt idx="362" formatCode="General">
                  <c:v>188</c:v>
                </c:pt>
                <c:pt idx="363">
                  <c:v>199</c:v>
                </c:pt>
                <c:pt idx="364">
                  <c:v>213</c:v>
                </c:pt>
                <c:pt idx="365">
                  <c:v>224</c:v>
                </c:pt>
                <c:pt idx="366">
                  <c:v>237</c:v>
                </c:pt>
                <c:pt idx="367">
                  <c:v>236</c:v>
                </c:pt>
                <c:pt idx="368">
                  <c:v>232</c:v>
                </c:pt>
                <c:pt idx="369">
                  <c:v>232</c:v>
                </c:pt>
                <c:pt idx="370">
                  <c:v>238</c:v>
                </c:pt>
                <c:pt idx="371">
                  <c:v>240</c:v>
                </c:pt>
                <c:pt idx="372">
                  <c:v>243</c:v>
                </c:pt>
                <c:pt idx="373">
                  <c:v>243</c:v>
                </c:pt>
                <c:pt idx="374">
                  <c:v>239</c:v>
                </c:pt>
                <c:pt idx="375">
                  <c:v>234</c:v>
                </c:pt>
                <c:pt idx="376">
                  <c:v>234</c:v>
                </c:pt>
                <c:pt idx="377">
                  <c:v>256</c:v>
                </c:pt>
                <c:pt idx="378">
                  <c:v>269</c:v>
                </c:pt>
                <c:pt idx="379">
                  <c:v>279</c:v>
                </c:pt>
                <c:pt idx="380">
                  <c:v>284</c:v>
                </c:pt>
                <c:pt idx="381">
                  <c:v>285</c:v>
                </c:pt>
                <c:pt idx="382">
                  <c:v>280</c:v>
                </c:pt>
                <c:pt idx="383">
                  <c:v>272</c:v>
                </c:pt>
                <c:pt idx="384">
                  <c:v>270</c:v>
                </c:pt>
                <c:pt idx="385">
                  <c:v>274</c:v>
                </c:pt>
                <c:pt idx="386">
                  <c:v>281</c:v>
                </c:pt>
                <c:pt idx="387">
                  <c:v>293</c:v>
                </c:pt>
                <c:pt idx="388">
                  <c:v>297</c:v>
                </c:pt>
                <c:pt idx="389">
                  <c:v>292</c:v>
                </c:pt>
                <c:pt idx="390">
                  <c:v>290</c:v>
                </c:pt>
                <c:pt idx="391">
                  <c:v>282</c:v>
                </c:pt>
                <c:pt idx="392">
                  <c:v>277</c:v>
                </c:pt>
                <c:pt idx="393">
                  <c:v>273</c:v>
                </c:pt>
                <c:pt idx="394">
                  <c:v>275</c:v>
                </c:pt>
                <c:pt idx="395">
                  <c:v>277</c:v>
                </c:pt>
                <c:pt idx="396">
                  <c:v>274</c:v>
                </c:pt>
                <c:pt idx="397" formatCode="General">
                  <c:v>275.89583333333331</c:v>
                </c:pt>
                <c:pt idx="398" formatCode="General">
                  <c:v>312.32291666666669</c:v>
                </c:pt>
                <c:pt idx="399" formatCode="General">
                  <c:v>444.98958333333331</c:v>
                </c:pt>
                <c:pt idx="400" formatCode="General">
                  <c:v>525.70833333333337</c:v>
                </c:pt>
                <c:pt idx="401" formatCode="General">
                  <c:v>578.52083333333337</c:v>
                </c:pt>
                <c:pt idx="402" formatCode="General">
                  <c:v>607.05208333333337</c:v>
                </c:pt>
                <c:pt idx="403" formatCode="General">
                  <c:v>632.82352941176475</c:v>
                </c:pt>
                <c:pt idx="404" formatCode="General">
                  <c:v>651.13541666666663</c:v>
                </c:pt>
                <c:pt idx="405" formatCode="General">
                  <c:v>662.84375</c:v>
                </c:pt>
                <c:pt idx="406" formatCode="General">
                  <c:v>669.34375</c:v>
                </c:pt>
                <c:pt idx="407" formatCode="General">
                  <c:v>675.76041666666663</c:v>
                </c:pt>
                <c:pt idx="408" formatCode="General">
                  <c:v>625.33333333333337</c:v>
                </c:pt>
                <c:pt idx="409" formatCode="General">
                  <c:v>441.77083333333331</c:v>
                </c:pt>
                <c:pt idx="410" formatCode="General">
                  <c:v>358.04166666666669</c:v>
                </c:pt>
                <c:pt idx="411" formatCode="General">
                  <c:v>332.75</c:v>
                </c:pt>
                <c:pt idx="412" formatCode="General">
                  <c:v>354.40625</c:v>
                </c:pt>
                <c:pt idx="413" formatCode="General">
                  <c:v>372.55208333333331</c:v>
                </c:pt>
                <c:pt idx="414" formatCode="General">
                  <c:v>387.54166666666669</c:v>
                </c:pt>
                <c:pt idx="415" formatCode="General">
                  <c:v>382.46875</c:v>
                </c:pt>
                <c:pt idx="416" formatCode="General">
                  <c:v>311.79166666666669</c:v>
                </c:pt>
                <c:pt idx="417" formatCode="General">
                  <c:v>270.90625</c:v>
                </c:pt>
                <c:pt idx="418" formatCode="General">
                  <c:v>259.40625</c:v>
                </c:pt>
                <c:pt idx="419" formatCode="General">
                  <c:v>269.58333333333331</c:v>
                </c:pt>
                <c:pt idx="420" formatCode="General">
                  <c:v>287.58333333333331</c:v>
                </c:pt>
                <c:pt idx="421" formatCode="General">
                  <c:v>296.375</c:v>
                </c:pt>
                <c:pt idx="422" formatCode="General">
                  <c:v>295.17708333333331</c:v>
                </c:pt>
                <c:pt idx="423" formatCode="General">
                  <c:v>274.17708333333331</c:v>
                </c:pt>
                <c:pt idx="424" formatCode="General">
                  <c:v>261.26041666666669</c:v>
                </c:pt>
                <c:pt idx="425" formatCode="General">
                  <c:v>260.08333333333331</c:v>
                </c:pt>
                <c:pt idx="426" formatCode="General">
                  <c:v>270.33333333333331</c:v>
                </c:pt>
                <c:pt idx="427" formatCode="General">
                  <c:v>297</c:v>
                </c:pt>
                <c:pt idx="428" formatCode="General">
                  <c:v>295.29166666666669</c:v>
                </c:pt>
                <c:pt idx="429" formatCode="General">
                  <c:v>294.39583333333331</c:v>
                </c:pt>
                <c:pt idx="430" formatCode="General">
                  <c:v>281.14583333333331</c:v>
                </c:pt>
                <c:pt idx="431" formatCode="General">
                  <c:v>267.30208333333331</c:v>
                </c:pt>
                <c:pt idx="432" formatCode="General">
                  <c:v>259.61458333333331</c:v>
                </c:pt>
                <c:pt idx="433" formatCode="General">
                  <c:v>255.4375</c:v>
                </c:pt>
                <c:pt idx="434" formatCode="General">
                  <c:v>251.97916666666666</c:v>
                </c:pt>
                <c:pt idx="435" formatCode="General">
                  <c:v>252.05208333333334</c:v>
                </c:pt>
                <c:pt idx="436" formatCode="General">
                  <c:v>250.85416666666666</c:v>
                </c:pt>
                <c:pt idx="437" formatCode="General">
                  <c:v>249.29166666666666</c:v>
                </c:pt>
                <c:pt idx="438" formatCode="General">
                  <c:v>250.45833333333334</c:v>
                </c:pt>
                <c:pt idx="439" formatCode="General">
                  <c:v>256.5</c:v>
                </c:pt>
                <c:pt idx="440" formatCode="General">
                  <c:v>252.57291666666666</c:v>
                </c:pt>
                <c:pt idx="441" formatCode="General">
                  <c:v>249.5</c:v>
                </c:pt>
                <c:pt idx="442" formatCode="General">
                  <c:v>248.85416666666666</c:v>
                </c:pt>
                <c:pt idx="443" formatCode="General">
                  <c:v>248.1875</c:v>
                </c:pt>
                <c:pt idx="444" formatCode="General">
                  <c:v>249.35416666666666</c:v>
                </c:pt>
                <c:pt idx="445" formatCode="General">
                  <c:v>243.125</c:v>
                </c:pt>
                <c:pt idx="446" formatCode="General">
                  <c:v>243.08333333333334</c:v>
                </c:pt>
                <c:pt idx="447" formatCode="General">
                  <c:v>247.58333333333334</c:v>
                </c:pt>
                <c:pt idx="448" formatCode="General">
                  <c:v>254.73958333333334</c:v>
                </c:pt>
                <c:pt idx="449" formatCode="General">
                  <c:v>263.91666666666669</c:v>
                </c:pt>
                <c:pt idx="450" formatCode="General">
                  <c:v>275.65625</c:v>
                </c:pt>
                <c:pt idx="451" formatCode="General">
                  <c:v>270.51041666666669</c:v>
                </c:pt>
                <c:pt idx="452" formatCode="General">
                  <c:v>272.59375</c:v>
                </c:pt>
                <c:pt idx="453" formatCode="General">
                  <c:v>275.88541666666669</c:v>
                </c:pt>
                <c:pt idx="454" formatCode="General">
                  <c:v>279.69791666666669</c:v>
                </c:pt>
                <c:pt idx="455" formatCode="General">
                  <c:v>271.33333333333331</c:v>
                </c:pt>
                <c:pt idx="456" formatCode="General">
                  <c:v>262.6875</c:v>
                </c:pt>
                <c:pt idx="457" formatCode="General">
                  <c:v>257.85416666666669</c:v>
                </c:pt>
              </c:numCache>
            </c:numRef>
          </c:val>
          <c:smooth val="1"/>
        </c:ser>
        <c:ser>
          <c:idx val="2"/>
          <c:order val="1"/>
          <c:tx>
            <c:v>SJR at Gravelly Ford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Data!$D$6:$D$482</c:f>
              <c:numCache>
                <c:formatCode>0</c:formatCode>
                <c:ptCount val="477"/>
                <c:pt idx="0">
                  <c:v>206</c:v>
                </c:pt>
                <c:pt idx="1">
                  <c:v>206</c:v>
                </c:pt>
                <c:pt idx="2">
                  <c:v>212</c:v>
                </c:pt>
                <c:pt idx="3">
                  <c:v>219</c:v>
                </c:pt>
                <c:pt idx="4">
                  <c:v>236</c:v>
                </c:pt>
                <c:pt idx="5">
                  <c:v>301</c:v>
                </c:pt>
                <c:pt idx="6">
                  <c:v>275</c:v>
                </c:pt>
                <c:pt idx="7">
                  <c:v>234</c:v>
                </c:pt>
                <c:pt idx="8">
                  <c:v>231</c:v>
                </c:pt>
                <c:pt idx="9">
                  <c:v>231</c:v>
                </c:pt>
                <c:pt idx="10">
                  <c:v>226</c:v>
                </c:pt>
                <c:pt idx="11">
                  <c:v>228</c:v>
                </c:pt>
                <c:pt idx="12">
                  <c:v>331</c:v>
                </c:pt>
                <c:pt idx="13">
                  <c:v>417</c:v>
                </c:pt>
                <c:pt idx="14">
                  <c:v>482</c:v>
                </c:pt>
                <c:pt idx="15">
                  <c:v>526</c:v>
                </c:pt>
                <c:pt idx="16">
                  <c:v>558</c:v>
                </c:pt>
                <c:pt idx="17">
                  <c:v>574</c:v>
                </c:pt>
                <c:pt idx="18">
                  <c:v>580</c:v>
                </c:pt>
                <c:pt idx="19">
                  <c:v>589</c:v>
                </c:pt>
                <c:pt idx="20">
                  <c:v>586</c:v>
                </c:pt>
                <c:pt idx="21">
                  <c:v>564</c:v>
                </c:pt>
                <c:pt idx="22">
                  <c:v>439</c:v>
                </c:pt>
                <c:pt idx="23">
                  <c:v>316</c:v>
                </c:pt>
                <c:pt idx="24">
                  <c:v>261</c:v>
                </c:pt>
                <c:pt idx="25">
                  <c:v>235</c:v>
                </c:pt>
                <c:pt idx="26">
                  <c:v>226</c:v>
                </c:pt>
                <c:pt idx="31" formatCode="General">
                  <c:v>201</c:v>
                </c:pt>
                <c:pt idx="32" formatCode="General">
                  <c:v>218</c:v>
                </c:pt>
                <c:pt idx="33" formatCode="General">
                  <c:v>234</c:v>
                </c:pt>
                <c:pt idx="34" formatCode="General">
                  <c:v>236</c:v>
                </c:pt>
                <c:pt idx="35" formatCode="General">
                  <c:v>236</c:v>
                </c:pt>
                <c:pt idx="36" formatCode="General">
                  <c:v>256</c:v>
                </c:pt>
                <c:pt idx="37" formatCode="General">
                  <c:v>267</c:v>
                </c:pt>
                <c:pt idx="38" formatCode="General">
                  <c:v>205</c:v>
                </c:pt>
                <c:pt idx="39" formatCode="General">
                  <c:v>139</c:v>
                </c:pt>
                <c:pt idx="40" formatCode="General">
                  <c:v>106</c:v>
                </c:pt>
                <c:pt idx="41" formatCode="General">
                  <c:v>89</c:v>
                </c:pt>
                <c:pt idx="42" formatCode="General">
                  <c:v>78</c:v>
                </c:pt>
                <c:pt idx="43" formatCode="General">
                  <c:v>70</c:v>
                </c:pt>
                <c:pt idx="44" formatCode="General">
                  <c:v>64</c:v>
                </c:pt>
                <c:pt idx="45" formatCode="General">
                  <c:v>53</c:v>
                </c:pt>
                <c:pt idx="46" formatCode="General">
                  <c:v>44</c:v>
                </c:pt>
                <c:pt idx="47" formatCode="General">
                  <c:v>33</c:v>
                </c:pt>
                <c:pt idx="48" formatCode="General">
                  <c:v>27</c:v>
                </c:pt>
                <c:pt idx="49" formatCode="General">
                  <c:v>23</c:v>
                </c:pt>
                <c:pt idx="50" formatCode="General">
                  <c:v>22</c:v>
                </c:pt>
                <c:pt idx="51" formatCode="General">
                  <c:v>23</c:v>
                </c:pt>
                <c:pt idx="52" formatCode="General">
                  <c:v>28</c:v>
                </c:pt>
                <c:pt idx="53" formatCode="General">
                  <c:v>27</c:v>
                </c:pt>
                <c:pt idx="54" formatCode="General">
                  <c:v>20</c:v>
                </c:pt>
                <c:pt idx="55" formatCode="General">
                  <c:v>15</c:v>
                </c:pt>
                <c:pt idx="56" formatCode="General">
                  <c:v>13</c:v>
                </c:pt>
                <c:pt idx="57" formatCode="General">
                  <c:v>12</c:v>
                </c:pt>
                <c:pt idx="58" formatCode="General">
                  <c:v>11</c:v>
                </c:pt>
                <c:pt idx="59" formatCode="General">
                  <c:v>9</c:v>
                </c:pt>
                <c:pt idx="60" formatCode="General">
                  <c:v>8</c:v>
                </c:pt>
                <c:pt idx="61" formatCode="General">
                  <c:v>4</c:v>
                </c:pt>
                <c:pt idx="62" formatCode="General">
                  <c:v>1</c:v>
                </c:pt>
                <c:pt idx="63" formatCode="General">
                  <c:v>0</c:v>
                </c:pt>
                <c:pt idx="64" formatCode="General">
                  <c:v>0</c:v>
                </c:pt>
                <c:pt idx="65" formatCode="General">
                  <c:v>5</c:v>
                </c:pt>
                <c:pt idx="66" formatCode="General">
                  <c:v>8</c:v>
                </c:pt>
                <c:pt idx="67" formatCode="General">
                  <c:v>7</c:v>
                </c:pt>
                <c:pt idx="68" formatCode="General">
                  <c:v>7</c:v>
                </c:pt>
                <c:pt idx="69" formatCode="General">
                  <c:v>7</c:v>
                </c:pt>
                <c:pt idx="70" formatCode="General">
                  <c:v>7</c:v>
                </c:pt>
                <c:pt idx="71" formatCode="General">
                  <c:v>6</c:v>
                </c:pt>
                <c:pt idx="72" formatCode="General">
                  <c:v>6</c:v>
                </c:pt>
                <c:pt idx="73" formatCode="General">
                  <c:v>6</c:v>
                </c:pt>
                <c:pt idx="74" formatCode="General">
                  <c:v>6</c:v>
                </c:pt>
                <c:pt idx="75" formatCode="General">
                  <c:v>6</c:v>
                </c:pt>
                <c:pt idx="76" formatCode="General">
                  <c:v>6</c:v>
                </c:pt>
                <c:pt idx="77" formatCode="General">
                  <c:v>6</c:v>
                </c:pt>
                <c:pt idx="78" formatCode="General">
                  <c:v>6</c:v>
                </c:pt>
                <c:pt idx="79" formatCode="General">
                  <c:v>6</c:v>
                </c:pt>
                <c:pt idx="80" formatCode="General">
                  <c:v>5</c:v>
                </c:pt>
                <c:pt idx="81" formatCode="General">
                  <c:v>5</c:v>
                </c:pt>
                <c:pt idx="82" formatCode="General">
                  <c:v>5</c:v>
                </c:pt>
                <c:pt idx="83" formatCode="General">
                  <c:v>5</c:v>
                </c:pt>
                <c:pt idx="84" formatCode="General">
                  <c:v>5</c:v>
                </c:pt>
                <c:pt idx="85" formatCode="General">
                  <c:v>5</c:v>
                </c:pt>
                <c:pt idx="86" formatCode="General">
                  <c:v>5</c:v>
                </c:pt>
                <c:pt idx="87" formatCode="General">
                  <c:v>5</c:v>
                </c:pt>
                <c:pt idx="88" formatCode="General">
                  <c:v>5</c:v>
                </c:pt>
                <c:pt idx="89" formatCode="General">
                  <c:v>5</c:v>
                </c:pt>
                <c:pt idx="90" formatCode="General">
                  <c:v>5</c:v>
                </c:pt>
                <c:pt idx="91" formatCode="General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24</c:v>
                </c:pt>
                <c:pt idx="111">
                  <c:v>121</c:v>
                </c:pt>
                <c:pt idx="112">
                  <c:v>167</c:v>
                </c:pt>
                <c:pt idx="113">
                  <c:v>234</c:v>
                </c:pt>
                <c:pt idx="114">
                  <c:v>232</c:v>
                </c:pt>
                <c:pt idx="115">
                  <c:v>242</c:v>
                </c:pt>
                <c:pt idx="116">
                  <c:v>228</c:v>
                </c:pt>
                <c:pt idx="117">
                  <c:v>204</c:v>
                </c:pt>
                <c:pt idx="118">
                  <c:v>185</c:v>
                </c:pt>
                <c:pt idx="119">
                  <c:v>177</c:v>
                </c:pt>
                <c:pt idx="120">
                  <c:v>178</c:v>
                </c:pt>
                <c:pt idx="121">
                  <c:v>173</c:v>
                </c:pt>
                <c:pt idx="122">
                  <c:v>174</c:v>
                </c:pt>
                <c:pt idx="123">
                  <c:v>171</c:v>
                </c:pt>
                <c:pt idx="124">
                  <c:v>174</c:v>
                </c:pt>
                <c:pt idx="125">
                  <c:v>178</c:v>
                </c:pt>
                <c:pt idx="126">
                  <c:v>172</c:v>
                </c:pt>
                <c:pt idx="127">
                  <c:v>172</c:v>
                </c:pt>
                <c:pt idx="128">
                  <c:v>173</c:v>
                </c:pt>
                <c:pt idx="129">
                  <c:v>176</c:v>
                </c:pt>
                <c:pt idx="130">
                  <c:v>194</c:v>
                </c:pt>
                <c:pt idx="131">
                  <c:v>218</c:v>
                </c:pt>
                <c:pt idx="132">
                  <c:v>226</c:v>
                </c:pt>
                <c:pt idx="133">
                  <c:v>229</c:v>
                </c:pt>
                <c:pt idx="134">
                  <c:v>230</c:v>
                </c:pt>
                <c:pt idx="135">
                  <c:v>235</c:v>
                </c:pt>
                <c:pt idx="136">
                  <c:v>239</c:v>
                </c:pt>
                <c:pt idx="137">
                  <c:v>241</c:v>
                </c:pt>
                <c:pt idx="138">
                  <c:v>253</c:v>
                </c:pt>
                <c:pt idx="139">
                  <c:v>266</c:v>
                </c:pt>
                <c:pt idx="140">
                  <c:v>270</c:v>
                </c:pt>
                <c:pt idx="141">
                  <c:v>274</c:v>
                </c:pt>
                <c:pt idx="142">
                  <c:v>276</c:v>
                </c:pt>
                <c:pt idx="143">
                  <c:v>276</c:v>
                </c:pt>
                <c:pt idx="144">
                  <c:v>276</c:v>
                </c:pt>
                <c:pt idx="145">
                  <c:v>276</c:v>
                </c:pt>
                <c:pt idx="146">
                  <c:v>276</c:v>
                </c:pt>
                <c:pt idx="147">
                  <c:v>277</c:v>
                </c:pt>
                <c:pt idx="148">
                  <c:v>275</c:v>
                </c:pt>
                <c:pt idx="149">
                  <c:v>277</c:v>
                </c:pt>
                <c:pt idx="150">
                  <c:v>273</c:v>
                </c:pt>
                <c:pt idx="151">
                  <c:v>271</c:v>
                </c:pt>
                <c:pt idx="152">
                  <c:v>273</c:v>
                </c:pt>
                <c:pt idx="153">
                  <c:v>280</c:v>
                </c:pt>
                <c:pt idx="154">
                  <c:v>266</c:v>
                </c:pt>
                <c:pt idx="155">
                  <c:v>245</c:v>
                </c:pt>
                <c:pt idx="156">
                  <c:v>235</c:v>
                </c:pt>
                <c:pt idx="157">
                  <c:v>233</c:v>
                </c:pt>
                <c:pt idx="158">
                  <c:v>229</c:v>
                </c:pt>
                <c:pt idx="159">
                  <c:v>225</c:v>
                </c:pt>
                <c:pt idx="160">
                  <c:v>224</c:v>
                </c:pt>
                <c:pt idx="161">
                  <c:v>226</c:v>
                </c:pt>
                <c:pt idx="162">
                  <c:v>228</c:v>
                </c:pt>
                <c:pt idx="163">
                  <c:v>229</c:v>
                </c:pt>
                <c:pt idx="164">
                  <c:v>230</c:v>
                </c:pt>
                <c:pt idx="165">
                  <c:v>227</c:v>
                </c:pt>
                <c:pt idx="166">
                  <c:v>227</c:v>
                </c:pt>
                <c:pt idx="167">
                  <c:v>230</c:v>
                </c:pt>
                <c:pt idx="168">
                  <c:v>257</c:v>
                </c:pt>
                <c:pt idx="169">
                  <c:v>312</c:v>
                </c:pt>
                <c:pt idx="170">
                  <c:v>304</c:v>
                </c:pt>
                <c:pt idx="171">
                  <c:v>276</c:v>
                </c:pt>
                <c:pt idx="172">
                  <c:v>260</c:v>
                </c:pt>
                <c:pt idx="174">
                  <c:v>236</c:v>
                </c:pt>
                <c:pt idx="175">
                  <c:v>233</c:v>
                </c:pt>
                <c:pt idx="176">
                  <c:v>233</c:v>
                </c:pt>
                <c:pt idx="177">
                  <c:v>239</c:v>
                </c:pt>
                <c:pt idx="178">
                  <c:v>243</c:v>
                </c:pt>
                <c:pt idx="179">
                  <c:v>238</c:v>
                </c:pt>
                <c:pt idx="180">
                  <c:v>232</c:v>
                </c:pt>
                <c:pt idx="181">
                  <c:v>231</c:v>
                </c:pt>
                <c:pt idx="182">
                  <c:v>231</c:v>
                </c:pt>
                <c:pt idx="183">
                  <c:v>255</c:v>
                </c:pt>
                <c:pt idx="184">
                  <c:v>284</c:v>
                </c:pt>
                <c:pt idx="185">
                  <c:v>239</c:v>
                </c:pt>
                <c:pt idx="186">
                  <c:v>228</c:v>
                </c:pt>
                <c:pt idx="187">
                  <c:v>224</c:v>
                </c:pt>
                <c:pt idx="188">
                  <c:v>219</c:v>
                </c:pt>
                <c:pt idx="189">
                  <c:v>216</c:v>
                </c:pt>
                <c:pt idx="190">
                  <c:v>218</c:v>
                </c:pt>
                <c:pt idx="191">
                  <c:v>221</c:v>
                </c:pt>
                <c:pt idx="192">
                  <c:v>221</c:v>
                </c:pt>
                <c:pt idx="193">
                  <c:v>220</c:v>
                </c:pt>
                <c:pt idx="194">
                  <c:v>229</c:v>
                </c:pt>
                <c:pt idx="195">
                  <c:v>246</c:v>
                </c:pt>
                <c:pt idx="196">
                  <c:v>310</c:v>
                </c:pt>
                <c:pt idx="197">
                  <c:v>272</c:v>
                </c:pt>
                <c:pt idx="198">
                  <c:v>271</c:v>
                </c:pt>
                <c:pt idx="199">
                  <c:v>253</c:v>
                </c:pt>
                <c:pt idx="200">
                  <c:v>247</c:v>
                </c:pt>
                <c:pt idx="201">
                  <c:v>276</c:v>
                </c:pt>
                <c:pt idx="202">
                  <c:v>316</c:v>
                </c:pt>
                <c:pt idx="203">
                  <c:v>341</c:v>
                </c:pt>
                <c:pt idx="204">
                  <c:v>348</c:v>
                </c:pt>
                <c:pt idx="205">
                  <c:v>354</c:v>
                </c:pt>
                <c:pt idx="206">
                  <c:v>360</c:v>
                </c:pt>
                <c:pt idx="207">
                  <c:v>365</c:v>
                </c:pt>
                <c:pt idx="208">
                  <c:v>413</c:v>
                </c:pt>
                <c:pt idx="209">
                  <c:v>476</c:v>
                </c:pt>
                <c:pt idx="210">
                  <c:v>517</c:v>
                </c:pt>
                <c:pt idx="211">
                  <c:v>544</c:v>
                </c:pt>
                <c:pt idx="212">
                  <c:v>563</c:v>
                </c:pt>
                <c:pt idx="213">
                  <c:v>569</c:v>
                </c:pt>
                <c:pt idx="214">
                  <c:v>573</c:v>
                </c:pt>
                <c:pt idx="215">
                  <c:v>557</c:v>
                </c:pt>
                <c:pt idx="216">
                  <c:v>592</c:v>
                </c:pt>
                <c:pt idx="217">
                  <c:v>741</c:v>
                </c:pt>
                <c:pt idx="218">
                  <c:v>809</c:v>
                </c:pt>
                <c:pt idx="219">
                  <c:v>850</c:v>
                </c:pt>
                <c:pt idx="220">
                  <c:v>863</c:v>
                </c:pt>
                <c:pt idx="221">
                  <c:v>893</c:v>
                </c:pt>
                <c:pt idx="222">
                  <c:v>941</c:v>
                </c:pt>
                <c:pt idx="223">
                  <c:v>957</c:v>
                </c:pt>
                <c:pt idx="224">
                  <c:v>967</c:v>
                </c:pt>
                <c:pt idx="225">
                  <c:v>961</c:v>
                </c:pt>
                <c:pt idx="226">
                  <c:v>886</c:v>
                </c:pt>
                <c:pt idx="227">
                  <c:v>867</c:v>
                </c:pt>
                <c:pt idx="228">
                  <c:v>873</c:v>
                </c:pt>
                <c:pt idx="229">
                  <c:v>870</c:v>
                </c:pt>
                <c:pt idx="230">
                  <c:v>860</c:v>
                </c:pt>
                <c:pt idx="231">
                  <c:v>853</c:v>
                </c:pt>
                <c:pt idx="232">
                  <c:v>851</c:v>
                </c:pt>
                <c:pt idx="233">
                  <c:v>859</c:v>
                </c:pt>
                <c:pt idx="234">
                  <c:v>856</c:v>
                </c:pt>
                <c:pt idx="235">
                  <c:v>694</c:v>
                </c:pt>
                <c:pt idx="236">
                  <c:v>685</c:v>
                </c:pt>
                <c:pt idx="237">
                  <c:v>686</c:v>
                </c:pt>
                <c:pt idx="238">
                  <c:v>871</c:v>
                </c:pt>
                <c:pt idx="239">
                  <c:v>873</c:v>
                </c:pt>
                <c:pt idx="240">
                  <c:v>812</c:v>
                </c:pt>
                <c:pt idx="241">
                  <c:v>667</c:v>
                </c:pt>
                <c:pt idx="242">
                  <c:v>481</c:v>
                </c:pt>
                <c:pt idx="243">
                  <c:v>343</c:v>
                </c:pt>
                <c:pt idx="244">
                  <c:v>282</c:v>
                </c:pt>
                <c:pt idx="245">
                  <c:v>245</c:v>
                </c:pt>
                <c:pt idx="246">
                  <c:v>221</c:v>
                </c:pt>
                <c:pt idx="247">
                  <c:v>219</c:v>
                </c:pt>
                <c:pt idx="248">
                  <c:v>218</c:v>
                </c:pt>
                <c:pt idx="249">
                  <c:v>202</c:v>
                </c:pt>
                <c:pt idx="250">
                  <c:v>198</c:v>
                </c:pt>
                <c:pt idx="251">
                  <c:v>196</c:v>
                </c:pt>
                <c:pt idx="252">
                  <c:v>189</c:v>
                </c:pt>
                <c:pt idx="253">
                  <c:v>188</c:v>
                </c:pt>
                <c:pt idx="254">
                  <c:v>187</c:v>
                </c:pt>
                <c:pt idx="255">
                  <c:v>183</c:v>
                </c:pt>
                <c:pt idx="256">
                  <c:v>182</c:v>
                </c:pt>
                <c:pt idx="257">
                  <c:v>178</c:v>
                </c:pt>
                <c:pt idx="258">
                  <c:v>170</c:v>
                </c:pt>
                <c:pt idx="259">
                  <c:v>167</c:v>
                </c:pt>
                <c:pt idx="260">
                  <c:v>161</c:v>
                </c:pt>
                <c:pt idx="261">
                  <c:v>160</c:v>
                </c:pt>
                <c:pt idx="262">
                  <c:v>158</c:v>
                </c:pt>
                <c:pt idx="263">
                  <c:v>160</c:v>
                </c:pt>
                <c:pt idx="264">
                  <c:v>156</c:v>
                </c:pt>
                <c:pt idx="265">
                  <c:v>156</c:v>
                </c:pt>
                <c:pt idx="266">
                  <c:v>158</c:v>
                </c:pt>
                <c:pt idx="267">
                  <c:v>161</c:v>
                </c:pt>
                <c:pt idx="268">
                  <c:v>169</c:v>
                </c:pt>
                <c:pt idx="269">
                  <c:v>169</c:v>
                </c:pt>
                <c:pt idx="270">
                  <c:v>169</c:v>
                </c:pt>
                <c:pt idx="271">
                  <c:v>169</c:v>
                </c:pt>
                <c:pt idx="272">
                  <c:v>160</c:v>
                </c:pt>
                <c:pt idx="273">
                  <c:v>154</c:v>
                </c:pt>
                <c:pt idx="274">
                  <c:v>152</c:v>
                </c:pt>
                <c:pt idx="275">
                  <c:v>153</c:v>
                </c:pt>
                <c:pt idx="276">
                  <c:v>153</c:v>
                </c:pt>
                <c:pt idx="277">
                  <c:v>153</c:v>
                </c:pt>
                <c:pt idx="278">
                  <c:v>163</c:v>
                </c:pt>
                <c:pt idx="279">
                  <c:v>167</c:v>
                </c:pt>
                <c:pt idx="280">
                  <c:v>162</c:v>
                </c:pt>
                <c:pt idx="281">
                  <c:v>161</c:v>
                </c:pt>
                <c:pt idx="282">
                  <c:v>168</c:v>
                </c:pt>
                <c:pt idx="283">
                  <c:v>164</c:v>
                </c:pt>
                <c:pt idx="284">
                  <c:v>161</c:v>
                </c:pt>
                <c:pt idx="285">
                  <c:v>159</c:v>
                </c:pt>
                <c:pt idx="286">
                  <c:v>156</c:v>
                </c:pt>
                <c:pt idx="287">
                  <c:v>154</c:v>
                </c:pt>
                <c:pt idx="288">
                  <c:v>156</c:v>
                </c:pt>
                <c:pt idx="289">
                  <c:v>155</c:v>
                </c:pt>
                <c:pt idx="290">
                  <c:v>155</c:v>
                </c:pt>
                <c:pt idx="291">
                  <c:v>155</c:v>
                </c:pt>
                <c:pt idx="292">
                  <c:v>158</c:v>
                </c:pt>
                <c:pt idx="293">
                  <c:v>161</c:v>
                </c:pt>
                <c:pt idx="294">
                  <c:v>160</c:v>
                </c:pt>
                <c:pt idx="295">
                  <c:v>160</c:v>
                </c:pt>
                <c:pt idx="296">
                  <c:v>153</c:v>
                </c:pt>
                <c:pt idx="297">
                  <c:v>145</c:v>
                </c:pt>
                <c:pt idx="298">
                  <c:v>149</c:v>
                </c:pt>
                <c:pt idx="299">
                  <c:v>150</c:v>
                </c:pt>
                <c:pt idx="300">
                  <c:v>146</c:v>
                </c:pt>
                <c:pt idx="301">
                  <c:v>141</c:v>
                </c:pt>
                <c:pt idx="302">
                  <c:v>148</c:v>
                </c:pt>
                <c:pt idx="303">
                  <c:v>151</c:v>
                </c:pt>
                <c:pt idx="304">
                  <c:v>144</c:v>
                </c:pt>
                <c:pt idx="305">
                  <c:v>147</c:v>
                </c:pt>
                <c:pt idx="306">
                  <c:v>146</c:v>
                </c:pt>
                <c:pt idx="307">
                  <c:v>144</c:v>
                </c:pt>
                <c:pt idx="308">
                  <c:v>144</c:v>
                </c:pt>
                <c:pt idx="309">
                  <c:v>145</c:v>
                </c:pt>
                <c:pt idx="310">
                  <c:v>147</c:v>
                </c:pt>
                <c:pt idx="311">
                  <c:v>146</c:v>
                </c:pt>
                <c:pt idx="312">
                  <c:v>141</c:v>
                </c:pt>
                <c:pt idx="313">
                  <c:v>141</c:v>
                </c:pt>
                <c:pt idx="314">
                  <c:v>139</c:v>
                </c:pt>
                <c:pt idx="315">
                  <c:v>140</c:v>
                </c:pt>
                <c:pt idx="316">
                  <c:v>138</c:v>
                </c:pt>
                <c:pt idx="317">
                  <c:v>146</c:v>
                </c:pt>
                <c:pt idx="318">
                  <c:v>147</c:v>
                </c:pt>
                <c:pt idx="319">
                  <c:v>143</c:v>
                </c:pt>
                <c:pt idx="320">
                  <c:v>140</c:v>
                </c:pt>
                <c:pt idx="321">
                  <c:v>137</c:v>
                </c:pt>
                <c:pt idx="322">
                  <c:v>133</c:v>
                </c:pt>
                <c:pt idx="323">
                  <c:v>133</c:v>
                </c:pt>
                <c:pt idx="324">
                  <c:v>136</c:v>
                </c:pt>
                <c:pt idx="325">
                  <c:v>134</c:v>
                </c:pt>
                <c:pt idx="326">
                  <c:v>137</c:v>
                </c:pt>
                <c:pt idx="327">
                  <c:v>137</c:v>
                </c:pt>
                <c:pt idx="328">
                  <c:v>138</c:v>
                </c:pt>
                <c:pt idx="329">
                  <c:v>140</c:v>
                </c:pt>
                <c:pt idx="330">
                  <c:v>138</c:v>
                </c:pt>
                <c:pt idx="331">
                  <c:v>142</c:v>
                </c:pt>
                <c:pt idx="332">
                  <c:v>144</c:v>
                </c:pt>
                <c:pt idx="333">
                  <c:v>140</c:v>
                </c:pt>
                <c:pt idx="334">
                  <c:v>139</c:v>
                </c:pt>
                <c:pt idx="335">
                  <c:v>141</c:v>
                </c:pt>
                <c:pt idx="336">
                  <c:v>141</c:v>
                </c:pt>
                <c:pt idx="337">
                  <c:v>137</c:v>
                </c:pt>
                <c:pt idx="338">
                  <c:v>144</c:v>
                </c:pt>
                <c:pt idx="339">
                  <c:v>144</c:v>
                </c:pt>
                <c:pt idx="340">
                  <c:v>150</c:v>
                </c:pt>
                <c:pt idx="341">
                  <c:v>102</c:v>
                </c:pt>
                <c:pt idx="342">
                  <c:v>50</c:v>
                </c:pt>
                <c:pt idx="343">
                  <c:v>37</c:v>
                </c:pt>
                <c:pt idx="344">
                  <c:v>27</c:v>
                </c:pt>
                <c:pt idx="345">
                  <c:v>20</c:v>
                </c:pt>
                <c:pt idx="346">
                  <c:v>18</c:v>
                </c:pt>
                <c:pt idx="347">
                  <c:v>18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17</c:v>
                </c:pt>
                <c:pt idx="355">
                  <c:v>17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17</c:v>
                </c:pt>
                <c:pt idx="361">
                  <c:v>24</c:v>
                </c:pt>
                <c:pt idx="362">
                  <c:v>54</c:v>
                </c:pt>
                <c:pt idx="363">
                  <c:v>67</c:v>
                </c:pt>
                <c:pt idx="364">
                  <c:v>83</c:v>
                </c:pt>
                <c:pt idx="365">
                  <c:v>116</c:v>
                </c:pt>
                <c:pt idx="366">
                  <c:v>128</c:v>
                </c:pt>
                <c:pt idx="367">
                  <c:v>137</c:v>
                </c:pt>
                <c:pt idx="368">
                  <c:v>136</c:v>
                </c:pt>
                <c:pt idx="369">
                  <c:v>136</c:v>
                </c:pt>
                <c:pt idx="370">
                  <c:v>138</c:v>
                </c:pt>
                <c:pt idx="371">
                  <c:v>140</c:v>
                </c:pt>
                <c:pt idx="372">
                  <c:v>143</c:v>
                </c:pt>
                <c:pt idx="373">
                  <c:v>147</c:v>
                </c:pt>
                <c:pt idx="374">
                  <c:v>145</c:v>
                </c:pt>
                <c:pt idx="375">
                  <c:v>147</c:v>
                </c:pt>
                <c:pt idx="376">
                  <c:v>151</c:v>
                </c:pt>
                <c:pt idx="377">
                  <c:v>162</c:v>
                </c:pt>
                <c:pt idx="378">
                  <c:v>180</c:v>
                </c:pt>
                <c:pt idx="379">
                  <c:v>191</c:v>
                </c:pt>
                <c:pt idx="380">
                  <c:v>200</c:v>
                </c:pt>
                <c:pt idx="381">
                  <c:v>206</c:v>
                </c:pt>
                <c:pt idx="382">
                  <c:v>204</c:v>
                </c:pt>
                <c:pt idx="383">
                  <c:v>197</c:v>
                </c:pt>
                <c:pt idx="384">
                  <c:v>183</c:v>
                </c:pt>
                <c:pt idx="385">
                  <c:v>179</c:v>
                </c:pt>
                <c:pt idx="386">
                  <c:v>180</c:v>
                </c:pt>
                <c:pt idx="387">
                  <c:v>193</c:v>
                </c:pt>
                <c:pt idx="388">
                  <c:v>205</c:v>
                </c:pt>
                <c:pt idx="389">
                  <c:v>215</c:v>
                </c:pt>
                <c:pt idx="390">
                  <c:v>216</c:v>
                </c:pt>
                <c:pt idx="391">
                  <c:v>212</c:v>
                </c:pt>
                <c:pt idx="392">
                  <c:v>205</c:v>
                </c:pt>
                <c:pt idx="393">
                  <c:v>199</c:v>
                </c:pt>
                <c:pt idx="394">
                  <c:v>199</c:v>
                </c:pt>
                <c:pt idx="395">
                  <c:v>202</c:v>
                </c:pt>
                <c:pt idx="396">
                  <c:v>202</c:v>
                </c:pt>
                <c:pt idx="397" formatCode="General">
                  <c:v>202.63953488372093</c:v>
                </c:pt>
                <c:pt idx="398" formatCode="General">
                  <c:v>206.72916666666666</c:v>
                </c:pt>
                <c:pt idx="399" formatCode="General">
                  <c:v>303.625</c:v>
                </c:pt>
                <c:pt idx="400" formatCode="General">
                  <c:v>392.54166666666669</c:v>
                </c:pt>
                <c:pt idx="401" formatCode="General">
                  <c:v>444.09375</c:v>
                </c:pt>
                <c:pt idx="402" formatCode="General">
                  <c:v>486.8478260869565</c:v>
                </c:pt>
                <c:pt idx="403" formatCode="General">
                  <c:v>516.25</c:v>
                </c:pt>
                <c:pt idx="404" formatCode="General">
                  <c:v>538.83333333333337</c:v>
                </c:pt>
                <c:pt idx="405" formatCode="General">
                  <c:v>551.39583333333337</c:v>
                </c:pt>
                <c:pt idx="406" formatCode="General">
                  <c:v>561.34375</c:v>
                </c:pt>
                <c:pt idx="407" formatCode="General">
                  <c:v>569.22916666666663</c:v>
                </c:pt>
                <c:pt idx="408" formatCode="General">
                  <c:v>571.38541666666663</c:v>
                </c:pt>
                <c:pt idx="409" formatCode="General">
                  <c:v>486.4375</c:v>
                </c:pt>
                <c:pt idx="410" formatCode="General">
                  <c:v>377.29166666666669</c:v>
                </c:pt>
                <c:pt idx="411" formatCode="General">
                  <c:v>326.96875</c:v>
                </c:pt>
                <c:pt idx="412" formatCode="General">
                  <c:v>318.3125</c:v>
                </c:pt>
                <c:pt idx="413" formatCode="General">
                  <c:v>332.5</c:v>
                </c:pt>
                <c:pt idx="414" formatCode="General">
                  <c:v>343.29166666666669</c:v>
                </c:pt>
                <c:pt idx="415" formatCode="General">
                  <c:v>353.21875</c:v>
                </c:pt>
                <c:pt idx="416" formatCode="General">
                  <c:v>325.28125</c:v>
                </c:pt>
                <c:pt idx="417" formatCode="General">
                  <c:v>272.5</c:v>
                </c:pt>
                <c:pt idx="418" formatCode="General">
                  <c:v>240.5</c:v>
                </c:pt>
                <c:pt idx="419" formatCode="General">
                  <c:v>232.40625</c:v>
                </c:pt>
                <c:pt idx="420" formatCode="General">
                  <c:v>244.07291666666666</c:v>
                </c:pt>
                <c:pt idx="421" formatCode="General">
                  <c:v>258.70833333333331</c:v>
                </c:pt>
                <c:pt idx="422" formatCode="General">
                  <c:v>263</c:v>
                </c:pt>
                <c:pt idx="423" formatCode="General">
                  <c:v>255.80208333333334</c:v>
                </c:pt>
                <c:pt idx="424" formatCode="General">
                  <c:v>237.40625</c:v>
                </c:pt>
                <c:pt idx="425" formatCode="General">
                  <c:v>226.4375</c:v>
                </c:pt>
                <c:pt idx="426" formatCode="General">
                  <c:v>228.75</c:v>
                </c:pt>
                <c:pt idx="427" formatCode="General">
                  <c:v>245.16666666666666</c:v>
                </c:pt>
                <c:pt idx="428" formatCode="General">
                  <c:v>265.875</c:v>
                </c:pt>
                <c:pt idx="429" formatCode="General">
                  <c:v>263.61458333333331</c:v>
                </c:pt>
                <c:pt idx="430" formatCode="General">
                  <c:v>258.23958333333331</c:v>
                </c:pt>
                <c:pt idx="431" formatCode="General">
                  <c:v>240.77083333333334</c:v>
                </c:pt>
                <c:pt idx="432" formatCode="General">
                  <c:v>228.32291666666666</c:v>
                </c:pt>
                <c:pt idx="433" formatCode="General">
                  <c:v>203.25</c:v>
                </c:pt>
                <c:pt idx="434" formatCode="General">
                  <c:v>191.33333333333334</c:v>
                </c:pt>
                <c:pt idx="435" formatCode="General">
                  <c:v>191</c:v>
                </c:pt>
                <c:pt idx="436" formatCode="General">
                  <c:v>190.25</c:v>
                </c:pt>
                <c:pt idx="437" formatCode="General">
                  <c:v>189</c:v>
                </c:pt>
                <c:pt idx="438" formatCode="General">
                  <c:v>189.85416666666666</c:v>
                </c:pt>
                <c:pt idx="439" formatCode="General">
                  <c:v>191.41666666666666</c:v>
                </c:pt>
                <c:pt idx="440" formatCode="General">
                  <c:v>192.86458333333334</c:v>
                </c:pt>
                <c:pt idx="441" formatCode="General">
                  <c:v>189.83333333333334</c:v>
                </c:pt>
                <c:pt idx="442" formatCode="General">
                  <c:v>189</c:v>
                </c:pt>
                <c:pt idx="443" formatCode="General">
                  <c:v>189.3125</c:v>
                </c:pt>
                <c:pt idx="444" formatCode="General">
                  <c:v>190.8125</c:v>
                </c:pt>
                <c:pt idx="445" formatCode="General">
                  <c:v>186.70833333333334</c:v>
                </c:pt>
                <c:pt idx="446" formatCode="General">
                  <c:v>183.625</c:v>
                </c:pt>
                <c:pt idx="447" formatCode="General">
                  <c:v>185.26041666666666</c:v>
                </c:pt>
                <c:pt idx="448" formatCode="General">
                  <c:v>195.34375</c:v>
                </c:pt>
                <c:pt idx="449" formatCode="General">
                  <c:v>204.05208333333334</c:v>
                </c:pt>
                <c:pt idx="450" formatCode="General">
                  <c:v>215.90625</c:v>
                </c:pt>
                <c:pt idx="451" formatCode="General">
                  <c:v>220.875</c:v>
                </c:pt>
                <c:pt idx="452" formatCode="General">
                  <c:v>219.86458333333334</c:v>
                </c:pt>
                <c:pt idx="453" formatCode="General">
                  <c:v>236.65625</c:v>
                </c:pt>
                <c:pt idx="454" formatCode="General">
                  <c:v>249.78125</c:v>
                </c:pt>
                <c:pt idx="455" formatCode="General">
                  <c:v>248.64583333333334</c:v>
                </c:pt>
                <c:pt idx="456" formatCode="General">
                  <c:v>237.90625</c:v>
                </c:pt>
                <c:pt idx="457" formatCode="General">
                  <c:v>229.19791666666666</c:v>
                </c:pt>
              </c:numCache>
            </c:numRef>
          </c:val>
        </c:ser>
        <c:marker val="1"/>
        <c:axId val="81988608"/>
        <c:axId val="81994496"/>
      </c:lineChart>
      <c:dateAx>
        <c:axId val="81988608"/>
        <c:scaling>
          <c:orientation val="minMax"/>
        </c:scaling>
        <c:axPos val="b"/>
        <c:numFmt formatCode="[$-409]mmm\-yy;@" sourceLinked="0"/>
        <c:tickLblPos val="nextTo"/>
        <c:crossAx val="81994496"/>
        <c:crosses val="autoZero"/>
        <c:lblOffset val="100"/>
        <c:baseTimeUnit val="days"/>
        <c:majorUnit val="1"/>
        <c:majorTimeUnit val="months"/>
      </c:dateAx>
      <c:valAx>
        <c:axId val="81994496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" sourceLinked="1"/>
        <c:tickLblPos val="nextTo"/>
        <c:crossAx val="81988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973578302712165"/>
          <c:y val="0.33732712497476275"/>
          <c:w val="0.16392160687462271"/>
          <c:h val="0.1632189554287367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2k. San Joaquin River at Hwy 99 (Camp Pashayan) </a:t>
            </a:r>
          </a:p>
          <a:p>
            <a:pPr>
              <a:defRPr sz="1200"/>
            </a:pPr>
            <a:r>
              <a:rPr lang="en-US" sz="1200"/>
              <a:t>Trace Metals (ppb)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5.5649470540320392E-2"/>
          <c:y val="0.16044724409448863"/>
          <c:w val="0.93344606663750362"/>
          <c:h val="0.74855618341824859"/>
        </c:manualLayout>
      </c:layout>
      <c:lineChart>
        <c:grouping val="standard"/>
        <c:ser>
          <c:idx val="3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4BACC6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Data!$AM$6:$AM$482</c:f>
              <c:numCache>
                <c:formatCode>General</c:formatCode>
                <c:ptCount val="477"/>
                <c:pt idx="9">
                  <c:v>1.4</c:v>
                </c:pt>
                <c:pt idx="31">
                  <c:v>1.5</c:v>
                </c:pt>
                <c:pt idx="130">
                  <c:v>1.2</c:v>
                </c:pt>
                <c:pt idx="158">
                  <c:v>1.2</c:v>
                </c:pt>
                <c:pt idx="186">
                  <c:v>0.8</c:v>
                </c:pt>
                <c:pt idx="221">
                  <c:v>0.8</c:v>
                </c:pt>
                <c:pt idx="249">
                  <c:v>1.7</c:v>
                </c:pt>
                <c:pt idx="282">
                  <c:v>1.8</c:v>
                </c:pt>
                <c:pt idx="312">
                  <c:v>1.8</c:v>
                </c:pt>
                <c:pt idx="339">
                  <c:v>1.5</c:v>
                </c:pt>
                <c:pt idx="374">
                  <c:v>1.6</c:v>
                </c:pt>
                <c:pt idx="410">
                  <c:v>1.5</c:v>
                </c:pt>
              </c:numCache>
            </c:numRef>
          </c:val>
        </c:ser>
        <c:ser>
          <c:idx val="31"/>
          <c:order val="1"/>
          <c:tx>
            <c:v>Boron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Data!$AN$6:$AN$482</c:f>
              <c:numCache>
                <c:formatCode>General</c:formatCode>
                <c:ptCount val="477"/>
                <c:pt idx="9">
                  <c:v>9.9990000000000006</c:v>
                </c:pt>
                <c:pt idx="31">
                  <c:v>9.9990000000000006</c:v>
                </c:pt>
                <c:pt idx="130">
                  <c:v>14</c:v>
                </c:pt>
                <c:pt idx="158">
                  <c:v>15</c:v>
                </c:pt>
                <c:pt idx="186">
                  <c:v>14</c:v>
                </c:pt>
                <c:pt idx="221">
                  <c:v>17</c:v>
                </c:pt>
                <c:pt idx="249">
                  <c:v>20</c:v>
                </c:pt>
                <c:pt idx="282">
                  <c:v>23</c:v>
                </c:pt>
                <c:pt idx="312">
                  <c:v>23</c:v>
                </c:pt>
                <c:pt idx="339">
                  <c:v>22</c:v>
                </c:pt>
                <c:pt idx="374">
                  <c:v>21</c:v>
                </c:pt>
                <c:pt idx="410">
                  <c:v>24.998999999999999</c:v>
                </c:pt>
              </c:numCache>
            </c:numRef>
          </c:val>
        </c:ser>
        <c:ser>
          <c:idx val="32"/>
          <c:order val="2"/>
          <c:tx>
            <c:v>Chromium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Data!$AO$6:$AO$482</c:f>
              <c:numCache>
                <c:formatCode>General</c:formatCode>
                <c:ptCount val="477"/>
                <c:pt idx="9">
                  <c:v>0.499</c:v>
                </c:pt>
                <c:pt idx="31">
                  <c:v>0.499</c:v>
                </c:pt>
                <c:pt idx="130">
                  <c:v>0.499</c:v>
                </c:pt>
                <c:pt idx="158">
                  <c:v>0.499</c:v>
                </c:pt>
                <c:pt idx="186">
                  <c:v>0.499</c:v>
                </c:pt>
                <c:pt idx="221">
                  <c:v>0.499</c:v>
                </c:pt>
                <c:pt idx="249">
                  <c:v>0.499</c:v>
                </c:pt>
                <c:pt idx="282">
                  <c:v>0.499</c:v>
                </c:pt>
                <c:pt idx="312">
                  <c:v>0.6</c:v>
                </c:pt>
                <c:pt idx="339">
                  <c:v>0.499</c:v>
                </c:pt>
                <c:pt idx="374">
                  <c:v>0.499</c:v>
                </c:pt>
                <c:pt idx="410">
                  <c:v>0.49990000000000001</c:v>
                </c:pt>
              </c:numCache>
            </c:numRef>
          </c:val>
        </c:ser>
        <c:ser>
          <c:idx val="33"/>
          <c:order val="3"/>
          <c:tx>
            <c:v>Copper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accent4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Data!$AP$6:$AP$483</c:f>
              <c:numCache>
                <c:formatCode>General</c:formatCode>
                <c:ptCount val="478"/>
                <c:pt idx="9">
                  <c:v>0.5</c:v>
                </c:pt>
                <c:pt idx="31">
                  <c:v>0.7</c:v>
                </c:pt>
                <c:pt idx="130">
                  <c:v>0.7</c:v>
                </c:pt>
                <c:pt idx="158">
                  <c:v>0.8</c:v>
                </c:pt>
                <c:pt idx="186">
                  <c:v>0.8</c:v>
                </c:pt>
                <c:pt idx="221">
                  <c:v>0.9</c:v>
                </c:pt>
                <c:pt idx="249">
                  <c:v>0.9</c:v>
                </c:pt>
                <c:pt idx="282">
                  <c:v>0.8</c:v>
                </c:pt>
                <c:pt idx="312">
                  <c:v>0.8</c:v>
                </c:pt>
                <c:pt idx="339">
                  <c:v>0.8</c:v>
                </c:pt>
                <c:pt idx="374">
                  <c:v>0.5</c:v>
                </c:pt>
                <c:pt idx="410">
                  <c:v>0.49990000000000001</c:v>
                </c:pt>
              </c:numCache>
            </c:numRef>
          </c:val>
        </c:ser>
        <c:ser>
          <c:idx val="34"/>
          <c:order val="4"/>
          <c:tx>
            <c:v>Lead</c:v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chemeClr val="accent5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Data!$AQ$6:$AQ$482</c:f>
              <c:numCache>
                <c:formatCode>General</c:formatCode>
                <c:ptCount val="477"/>
                <c:pt idx="9">
                  <c:v>0.499</c:v>
                </c:pt>
                <c:pt idx="31">
                  <c:v>0.49990000000000001</c:v>
                </c:pt>
                <c:pt idx="130">
                  <c:v>0.499</c:v>
                </c:pt>
                <c:pt idx="158">
                  <c:v>0.499</c:v>
                </c:pt>
                <c:pt idx="186">
                  <c:v>0.499</c:v>
                </c:pt>
                <c:pt idx="221">
                  <c:v>0.499</c:v>
                </c:pt>
                <c:pt idx="249">
                  <c:v>0.499</c:v>
                </c:pt>
                <c:pt idx="282">
                  <c:v>0.499</c:v>
                </c:pt>
                <c:pt idx="312">
                  <c:v>0.499</c:v>
                </c:pt>
                <c:pt idx="339">
                  <c:v>0.499</c:v>
                </c:pt>
                <c:pt idx="374">
                  <c:v>0.499</c:v>
                </c:pt>
                <c:pt idx="410">
                  <c:v>0.19989999999999999</c:v>
                </c:pt>
              </c:numCache>
            </c:numRef>
          </c:val>
        </c:ser>
        <c:ser>
          <c:idx val="35"/>
          <c:order val="5"/>
          <c:tx>
            <c:v>Mercury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Data!$AR$6:$AR$483</c:f>
              <c:numCache>
                <c:formatCode>General</c:formatCode>
                <c:ptCount val="478"/>
                <c:pt idx="9">
                  <c:v>9.9998999999999991E-2</c:v>
                </c:pt>
                <c:pt idx="31">
                  <c:v>9.9998999999999991E-2</c:v>
                </c:pt>
                <c:pt idx="130">
                  <c:v>9.9000000000000005E-2</c:v>
                </c:pt>
                <c:pt idx="158">
                  <c:v>9.9000000000000005E-2</c:v>
                </c:pt>
                <c:pt idx="186">
                  <c:v>9.9900000000000003E-2</c:v>
                </c:pt>
                <c:pt idx="221">
                  <c:v>9.9000000000000005E-2</c:v>
                </c:pt>
                <c:pt idx="249">
                  <c:v>9.9000000000000005E-2</c:v>
                </c:pt>
                <c:pt idx="282">
                  <c:v>9.9000000000000005E-2</c:v>
                </c:pt>
                <c:pt idx="312">
                  <c:v>9.9000000000000005E-2</c:v>
                </c:pt>
                <c:pt idx="339">
                  <c:v>9.9000000000000005E-2</c:v>
                </c:pt>
                <c:pt idx="374">
                  <c:v>9.9000000000000005E-2</c:v>
                </c:pt>
                <c:pt idx="410" formatCode="0.0000">
                  <c:v>0.19989999999999999</c:v>
                </c:pt>
              </c:numCache>
            </c:numRef>
          </c:val>
        </c:ser>
        <c:ser>
          <c:idx val="36"/>
          <c:order val="6"/>
          <c:tx>
            <c:v>Molybdenum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Data!$AS$6:$AS$482</c:f>
              <c:numCache>
                <c:formatCode>General</c:formatCode>
                <c:ptCount val="477"/>
                <c:pt idx="9">
                  <c:v>0.6</c:v>
                </c:pt>
                <c:pt idx="31">
                  <c:v>0.7</c:v>
                </c:pt>
                <c:pt idx="130">
                  <c:v>1</c:v>
                </c:pt>
                <c:pt idx="158">
                  <c:v>0.9</c:v>
                </c:pt>
                <c:pt idx="186">
                  <c:v>0.9</c:v>
                </c:pt>
                <c:pt idx="221">
                  <c:v>1</c:v>
                </c:pt>
                <c:pt idx="249">
                  <c:v>1.2</c:v>
                </c:pt>
                <c:pt idx="282">
                  <c:v>1.4</c:v>
                </c:pt>
                <c:pt idx="312">
                  <c:v>1.3</c:v>
                </c:pt>
                <c:pt idx="339">
                  <c:v>1.1000000000000001</c:v>
                </c:pt>
                <c:pt idx="374">
                  <c:v>1.1000000000000001</c:v>
                </c:pt>
                <c:pt idx="410">
                  <c:v>1.1000000000000001</c:v>
                </c:pt>
              </c:numCache>
            </c:numRef>
          </c:val>
        </c:ser>
        <c:ser>
          <c:idx val="37"/>
          <c:order val="7"/>
          <c:tx>
            <c:v>Nickel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Data!$AT$6:$AT$482</c:f>
              <c:numCache>
                <c:formatCode>General</c:formatCode>
                <c:ptCount val="477"/>
                <c:pt idx="9">
                  <c:v>0.999</c:v>
                </c:pt>
                <c:pt idx="31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0.99</c:v>
                </c:pt>
                <c:pt idx="221">
                  <c:v>0.999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0.49990000000000001</c:v>
                </c:pt>
              </c:numCache>
            </c:numRef>
          </c:val>
        </c:ser>
        <c:ser>
          <c:idx val="39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Data!$AV$6:$AV$482</c:f>
              <c:numCache>
                <c:formatCode>General</c:formatCode>
                <c:ptCount val="477"/>
                <c:pt idx="9">
                  <c:v>1.9990000000000001</c:v>
                </c:pt>
                <c:pt idx="31">
                  <c:v>3.1</c:v>
                </c:pt>
                <c:pt idx="130">
                  <c:v>4.9000000000000004</c:v>
                </c:pt>
                <c:pt idx="158">
                  <c:v>2.2000000000000002</c:v>
                </c:pt>
                <c:pt idx="186">
                  <c:v>3.1</c:v>
                </c:pt>
                <c:pt idx="221">
                  <c:v>2.2000000000000002</c:v>
                </c:pt>
                <c:pt idx="249">
                  <c:v>2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3.5</c:v>
                </c:pt>
                <c:pt idx="374">
                  <c:v>2.2000000000000002</c:v>
                </c:pt>
                <c:pt idx="410">
                  <c:v>19.998999999999999</c:v>
                </c:pt>
              </c:numCache>
            </c:numRef>
          </c:val>
        </c:ser>
        <c:marker val="1"/>
        <c:axId val="86525056"/>
        <c:axId val="86526976"/>
      </c:lineChart>
      <c:dateAx>
        <c:axId val="86525056"/>
        <c:scaling>
          <c:orientation val="minMax"/>
        </c:scaling>
        <c:axPos val="b"/>
        <c:numFmt formatCode="[$-409]mmm\-yy;@" sourceLinked="0"/>
        <c:tickLblPos val="low"/>
        <c:crossAx val="86526976"/>
        <c:crosses val="autoZero"/>
        <c:lblOffset val="100"/>
        <c:baseTimeUnit val="days"/>
        <c:majorUnit val="31"/>
        <c:majorTimeUnit val="days"/>
      </c:dateAx>
      <c:valAx>
        <c:axId val="86526976"/>
        <c:scaling>
          <c:logBase val="10"/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sysDash"/>
            </a:ln>
          </c:spPr>
        </c:majorGridlines>
        <c:minorGridlines/>
        <c:numFmt formatCode="General" sourceLinked="1"/>
        <c:tickLblPos val="nextTo"/>
        <c:crossAx val="86525056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7701149425287382"/>
          <c:y val="0.25021152755905512"/>
          <c:w val="9.3734455606842473E-2"/>
          <c:h val="0.51237694488188956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2i. San Joaquin River at Hwy 99 (Camp Pashayan) </a:t>
            </a:r>
          </a:p>
          <a:p>
            <a:pPr>
              <a:defRPr sz="1200"/>
            </a:pPr>
            <a:r>
              <a:rPr lang="en-US" sz="1200"/>
              <a:t>Dissolved and Total Organic Carbon (mg/L)</a:t>
            </a:r>
          </a:p>
        </c:rich>
      </c:tx>
    </c:title>
    <c:plotArea>
      <c:layout>
        <c:manualLayout>
          <c:layoutTarget val="inner"/>
          <c:xMode val="edge"/>
          <c:yMode val="edge"/>
          <c:x val="5.5107111611048823E-2"/>
          <c:y val="0.17123485816778064"/>
          <c:w val="0.91023285725647962"/>
          <c:h val="0.72764761508868891"/>
        </c:manualLayout>
      </c:layout>
      <c:lineChart>
        <c:grouping val="standard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Data!$W$6:$W$482</c:f>
              <c:numCache>
                <c:formatCode>General</c:formatCode>
                <c:ptCount val="477"/>
                <c:pt idx="9">
                  <c:v>2.2999999999999998</c:v>
                </c:pt>
                <c:pt idx="31">
                  <c:v>2.1</c:v>
                </c:pt>
                <c:pt idx="130">
                  <c:v>1.7</c:v>
                </c:pt>
                <c:pt idx="158">
                  <c:v>1.9</c:v>
                </c:pt>
                <c:pt idx="186">
                  <c:v>1.9</c:v>
                </c:pt>
                <c:pt idx="221">
                  <c:v>1.8</c:v>
                </c:pt>
                <c:pt idx="249">
                  <c:v>2.1</c:v>
                </c:pt>
                <c:pt idx="282">
                  <c:v>2.2000000000000002</c:v>
                </c:pt>
                <c:pt idx="312">
                  <c:v>2.2000000000000002</c:v>
                </c:pt>
                <c:pt idx="339">
                  <c:v>2.2000000000000002</c:v>
                </c:pt>
                <c:pt idx="374">
                  <c:v>2.1</c:v>
                </c:pt>
                <c:pt idx="410">
                  <c:v>2.1</c:v>
                </c:pt>
              </c:numCache>
            </c:numRef>
          </c:val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Data!$X$6:$X$482</c:f>
              <c:numCache>
                <c:formatCode>General</c:formatCode>
                <c:ptCount val="477"/>
                <c:pt idx="9">
                  <c:v>2.2000000000000002</c:v>
                </c:pt>
                <c:pt idx="31">
                  <c:v>1.9</c:v>
                </c:pt>
                <c:pt idx="130">
                  <c:v>1.8</c:v>
                </c:pt>
                <c:pt idx="158">
                  <c:v>1.9</c:v>
                </c:pt>
                <c:pt idx="186">
                  <c:v>1.9</c:v>
                </c:pt>
                <c:pt idx="221">
                  <c:v>1.8</c:v>
                </c:pt>
                <c:pt idx="249">
                  <c:v>2</c:v>
                </c:pt>
                <c:pt idx="282">
                  <c:v>2.2000000000000002</c:v>
                </c:pt>
                <c:pt idx="312">
                  <c:v>2.2000000000000002</c:v>
                </c:pt>
                <c:pt idx="339">
                  <c:v>2.2000000000000002</c:v>
                </c:pt>
                <c:pt idx="374">
                  <c:v>2.1</c:v>
                </c:pt>
                <c:pt idx="410">
                  <c:v>2</c:v>
                </c:pt>
              </c:numCache>
            </c:numRef>
          </c:val>
        </c:ser>
        <c:marker val="1"/>
        <c:axId val="90811392"/>
        <c:axId val="90821760"/>
      </c:lineChart>
      <c:dateAx>
        <c:axId val="90811392"/>
        <c:scaling>
          <c:orientation val="minMax"/>
        </c:scaling>
        <c:axPos val="b"/>
        <c:numFmt formatCode="[$-409]mmm\-yy;@" sourceLinked="0"/>
        <c:tickLblPos val="nextTo"/>
        <c:crossAx val="90821760"/>
        <c:crosses val="autoZero"/>
        <c:auto val="1"/>
        <c:lblOffset val="100"/>
        <c:majorUnit val="31"/>
        <c:majorTimeUnit val="days"/>
      </c:dateAx>
      <c:valAx>
        <c:axId val="908217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solid"/>
            </a:ln>
          </c:spPr>
        </c:majorGridlines>
        <c:numFmt formatCode="General" sourceLinked="1"/>
        <c:tickLblPos val="nextTo"/>
        <c:crossAx val="90811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9163759593341991E-2"/>
          <c:y val="0.48387156969670264"/>
          <c:w val="0.18759153372726459"/>
          <c:h val="9.663551499402534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2b. San Joaquin River at Hwy 99 (Camp Pashayan) </a:t>
            </a:r>
          </a:p>
          <a:p>
            <a:pPr>
              <a:defRPr sz="1200"/>
            </a:pPr>
            <a:r>
              <a:rPr lang="en-US" sz="1200"/>
              <a:t>Temperature (deg F)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4956578893677173E-2"/>
          <c:y val="0.16698905561333141"/>
          <c:w val="0.93231196736889643"/>
          <c:h val="0.73086985589065534"/>
        </c:manualLayout>
      </c:layout>
      <c:lineChart>
        <c:grouping val="standard"/>
        <c:ser>
          <c:idx val="2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Data!$G$6:$G$482</c:f>
              <c:numCache>
                <c:formatCode>0.0</c:formatCode>
                <c:ptCount val="477"/>
                <c:pt idx="0">
                  <c:v>69</c:v>
                </c:pt>
                <c:pt idx="1">
                  <c:v>68.5</c:v>
                </c:pt>
                <c:pt idx="2">
                  <c:v>67.8</c:v>
                </c:pt>
                <c:pt idx="3">
                  <c:v>66.5</c:v>
                </c:pt>
                <c:pt idx="4">
                  <c:v>64.3</c:v>
                </c:pt>
                <c:pt idx="5">
                  <c:v>62.3</c:v>
                </c:pt>
                <c:pt idx="6">
                  <c:v>60.9</c:v>
                </c:pt>
                <c:pt idx="7">
                  <c:v>60.7</c:v>
                </c:pt>
                <c:pt idx="8">
                  <c:v>61.2</c:v>
                </c:pt>
                <c:pt idx="9">
                  <c:v>62.2</c:v>
                </c:pt>
                <c:pt idx="10">
                  <c:v>63.7</c:v>
                </c:pt>
                <c:pt idx="11">
                  <c:v>64.7</c:v>
                </c:pt>
                <c:pt idx="12">
                  <c:v>63.7</c:v>
                </c:pt>
                <c:pt idx="13">
                  <c:v>62.9</c:v>
                </c:pt>
                <c:pt idx="14">
                  <c:v>62.5</c:v>
                </c:pt>
                <c:pt idx="15">
                  <c:v>62.2</c:v>
                </c:pt>
                <c:pt idx="16">
                  <c:v>62</c:v>
                </c:pt>
                <c:pt idx="17">
                  <c:v>61.9</c:v>
                </c:pt>
                <c:pt idx="18">
                  <c:v>61.9</c:v>
                </c:pt>
                <c:pt idx="19">
                  <c:v>61.4</c:v>
                </c:pt>
                <c:pt idx="20">
                  <c:v>61.1</c:v>
                </c:pt>
                <c:pt idx="21">
                  <c:v>61.2</c:v>
                </c:pt>
                <c:pt idx="22">
                  <c:v>63.8</c:v>
                </c:pt>
                <c:pt idx="23">
                  <c:v>64.099999999999994</c:v>
                </c:pt>
                <c:pt idx="24">
                  <c:v>63.8</c:v>
                </c:pt>
                <c:pt idx="25">
                  <c:v>62.1</c:v>
                </c:pt>
                <c:pt idx="26">
                  <c:v>60.8</c:v>
                </c:pt>
                <c:pt idx="27">
                  <c:v>59.6</c:v>
                </c:pt>
                <c:pt idx="28">
                  <c:v>59</c:v>
                </c:pt>
                <c:pt idx="29">
                  <c:v>58.9</c:v>
                </c:pt>
                <c:pt idx="30">
                  <c:v>59</c:v>
                </c:pt>
                <c:pt idx="31">
                  <c:v>59.2</c:v>
                </c:pt>
                <c:pt idx="32">
                  <c:v>58.5</c:v>
                </c:pt>
                <c:pt idx="33">
                  <c:v>58</c:v>
                </c:pt>
                <c:pt idx="34">
                  <c:v>56.8</c:v>
                </c:pt>
                <c:pt idx="35">
                  <c:v>55.1</c:v>
                </c:pt>
                <c:pt idx="36">
                  <c:v>54.8</c:v>
                </c:pt>
                <c:pt idx="37">
                  <c:v>53.9</c:v>
                </c:pt>
                <c:pt idx="38">
                  <c:v>53.3</c:v>
                </c:pt>
                <c:pt idx="39">
                  <c:v>53.7</c:v>
                </c:pt>
                <c:pt idx="40">
                  <c:v>53.8</c:v>
                </c:pt>
                <c:pt idx="41">
                  <c:v>54.3</c:v>
                </c:pt>
                <c:pt idx="42">
                  <c:v>54.1</c:v>
                </c:pt>
                <c:pt idx="43">
                  <c:v>55</c:v>
                </c:pt>
                <c:pt idx="44">
                  <c:v>55.5</c:v>
                </c:pt>
                <c:pt idx="45">
                  <c:v>55.3</c:v>
                </c:pt>
                <c:pt idx="46">
                  <c:v>55.2</c:v>
                </c:pt>
                <c:pt idx="48">
                  <c:v>55.2</c:v>
                </c:pt>
                <c:pt idx="49">
                  <c:v>53.6</c:v>
                </c:pt>
                <c:pt idx="50">
                  <c:v>53.2</c:v>
                </c:pt>
                <c:pt idx="51">
                  <c:v>52.5</c:v>
                </c:pt>
                <c:pt idx="52">
                  <c:v>51.4</c:v>
                </c:pt>
                <c:pt idx="53">
                  <c:v>51.1</c:v>
                </c:pt>
                <c:pt idx="54">
                  <c:v>51.8</c:v>
                </c:pt>
                <c:pt idx="55">
                  <c:v>52.9</c:v>
                </c:pt>
                <c:pt idx="56">
                  <c:v>53.5</c:v>
                </c:pt>
                <c:pt idx="57">
                  <c:v>52.9</c:v>
                </c:pt>
                <c:pt idx="58">
                  <c:v>52.8</c:v>
                </c:pt>
                <c:pt idx="59">
                  <c:v>52.9</c:v>
                </c:pt>
                <c:pt idx="60">
                  <c:v>51.6</c:v>
                </c:pt>
                <c:pt idx="61">
                  <c:v>50</c:v>
                </c:pt>
                <c:pt idx="62">
                  <c:v>48.7</c:v>
                </c:pt>
                <c:pt idx="63">
                  <c:v>47.5</c:v>
                </c:pt>
                <c:pt idx="64">
                  <c:v>46.7</c:v>
                </c:pt>
                <c:pt idx="65">
                  <c:v>45.7</c:v>
                </c:pt>
                <c:pt idx="66">
                  <c:v>45.1</c:v>
                </c:pt>
                <c:pt idx="67">
                  <c:v>44.6</c:v>
                </c:pt>
                <c:pt idx="68">
                  <c:v>44.2</c:v>
                </c:pt>
                <c:pt idx="69">
                  <c:v>44.1</c:v>
                </c:pt>
                <c:pt idx="70">
                  <c:v>44</c:v>
                </c:pt>
                <c:pt idx="71">
                  <c:v>43.9</c:v>
                </c:pt>
                <c:pt idx="72">
                  <c:v>44.2</c:v>
                </c:pt>
                <c:pt idx="73">
                  <c:v>44.7</c:v>
                </c:pt>
                <c:pt idx="74">
                  <c:v>44.6</c:v>
                </c:pt>
                <c:pt idx="75">
                  <c:v>44.6</c:v>
                </c:pt>
                <c:pt idx="76">
                  <c:v>44.861458333333324</c:v>
                </c:pt>
                <c:pt idx="77">
                  <c:v>44.651041666666686</c:v>
                </c:pt>
                <c:pt idx="78">
                  <c:v>44.602083333333333</c:v>
                </c:pt>
                <c:pt idx="79">
                  <c:v>44.827083333333313</c:v>
                </c:pt>
                <c:pt idx="80">
                  <c:v>44.782291666666687</c:v>
                </c:pt>
                <c:pt idx="81">
                  <c:v>44.511458333333302</c:v>
                </c:pt>
                <c:pt idx="82">
                  <c:v>44.261458333333337</c:v>
                </c:pt>
                <c:pt idx="83">
                  <c:v>43.65312500000001</c:v>
                </c:pt>
                <c:pt idx="84">
                  <c:v>43.307291666666636</c:v>
                </c:pt>
                <c:pt idx="85">
                  <c:v>42.832291666666684</c:v>
                </c:pt>
                <c:pt idx="86">
                  <c:v>42.739583333333343</c:v>
                </c:pt>
                <c:pt idx="87">
                  <c:v>42.507291666666653</c:v>
                </c:pt>
                <c:pt idx="88">
                  <c:v>42.711458333333319</c:v>
                </c:pt>
                <c:pt idx="89">
                  <c:v>43.501041666666687</c:v>
                </c:pt>
                <c:pt idx="90">
                  <c:v>43.985416666666659</c:v>
                </c:pt>
                <c:pt idx="91">
                  <c:v>44.7</c:v>
                </c:pt>
                <c:pt idx="92">
                  <c:v>45</c:v>
                </c:pt>
                <c:pt idx="93">
                  <c:v>45</c:v>
                </c:pt>
                <c:pt idx="94">
                  <c:v>45</c:v>
                </c:pt>
                <c:pt idx="95">
                  <c:v>45</c:v>
                </c:pt>
                <c:pt idx="96">
                  <c:v>46</c:v>
                </c:pt>
                <c:pt idx="97">
                  <c:v>46</c:v>
                </c:pt>
                <c:pt idx="98">
                  <c:v>47</c:v>
                </c:pt>
                <c:pt idx="99">
                  <c:v>46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46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45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46</c:v>
                </c:pt>
                <c:pt idx="112">
                  <c:v>48</c:v>
                </c:pt>
                <c:pt idx="113">
                  <c:v>49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51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53</c:v>
                </c:pt>
                <c:pt idx="123">
                  <c:v>52</c:v>
                </c:pt>
                <c:pt idx="124">
                  <c:v>52</c:v>
                </c:pt>
                <c:pt idx="125">
                  <c:v>51</c:v>
                </c:pt>
                <c:pt idx="126">
                  <c:v>51</c:v>
                </c:pt>
                <c:pt idx="127">
                  <c:v>51</c:v>
                </c:pt>
                <c:pt idx="128">
                  <c:v>51</c:v>
                </c:pt>
                <c:pt idx="129">
                  <c:v>51</c:v>
                </c:pt>
                <c:pt idx="130">
                  <c:v>51</c:v>
                </c:pt>
                <c:pt idx="131">
                  <c:v>52</c:v>
                </c:pt>
                <c:pt idx="132">
                  <c:v>53</c:v>
                </c:pt>
                <c:pt idx="133">
                  <c:v>53</c:v>
                </c:pt>
                <c:pt idx="134">
                  <c:v>53</c:v>
                </c:pt>
                <c:pt idx="135">
                  <c:v>53</c:v>
                </c:pt>
                <c:pt idx="136">
                  <c:v>51</c:v>
                </c:pt>
                <c:pt idx="137">
                  <c:v>52</c:v>
                </c:pt>
                <c:pt idx="138">
                  <c:v>51</c:v>
                </c:pt>
                <c:pt idx="139">
                  <c:v>51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52</c:v>
                </c:pt>
                <c:pt idx="144">
                  <c:v>52</c:v>
                </c:pt>
                <c:pt idx="145">
                  <c:v>53</c:v>
                </c:pt>
                <c:pt idx="146">
                  <c:v>54</c:v>
                </c:pt>
                <c:pt idx="147">
                  <c:v>54</c:v>
                </c:pt>
                <c:pt idx="148">
                  <c:v>53</c:v>
                </c:pt>
                <c:pt idx="149">
                  <c:v>53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54</c:v>
                </c:pt>
                <c:pt idx="156">
                  <c:v>55</c:v>
                </c:pt>
                <c:pt idx="157">
                  <c:v>55</c:v>
                </c:pt>
                <c:pt idx="158">
                  <c:v>54</c:v>
                </c:pt>
                <c:pt idx="159">
                  <c:v>53</c:v>
                </c:pt>
                <c:pt idx="160">
                  <c:v>54</c:v>
                </c:pt>
                <c:pt idx="161">
                  <c:v>55</c:v>
                </c:pt>
                <c:pt idx="162">
                  <c:v>56</c:v>
                </c:pt>
                <c:pt idx="163">
                  <c:v>56</c:v>
                </c:pt>
                <c:pt idx="164">
                  <c:v>57</c:v>
                </c:pt>
                <c:pt idx="165">
                  <c:v>57</c:v>
                </c:pt>
                <c:pt idx="166">
                  <c:v>59</c:v>
                </c:pt>
                <c:pt idx="167">
                  <c:v>59</c:v>
                </c:pt>
                <c:pt idx="168">
                  <c:v>58</c:v>
                </c:pt>
                <c:pt idx="169">
                  <c:v>56</c:v>
                </c:pt>
                <c:pt idx="170">
                  <c:v>54</c:v>
                </c:pt>
                <c:pt idx="171">
                  <c:v>55</c:v>
                </c:pt>
                <c:pt idx="172">
                  <c:v>56</c:v>
                </c:pt>
                <c:pt idx="173">
                  <c:v>58</c:v>
                </c:pt>
                <c:pt idx="174">
                  <c:v>58</c:v>
                </c:pt>
                <c:pt idx="175">
                  <c:v>59</c:v>
                </c:pt>
                <c:pt idx="176">
                  <c:v>58</c:v>
                </c:pt>
                <c:pt idx="177">
                  <c:v>57</c:v>
                </c:pt>
                <c:pt idx="178">
                  <c:v>57</c:v>
                </c:pt>
                <c:pt idx="179">
                  <c:v>57</c:v>
                </c:pt>
                <c:pt idx="180">
                  <c:v>59</c:v>
                </c:pt>
                <c:pt idx="181">
                  <c:v>60</c:v>
                </c:pt>
                <c:pt idx="182">
                  <c:v>60</c:v>
                </c:pt>
                <c:pt idx="183">
                  <c:v>59</c:v>
                </c:pt>
                <c:pt idx="184">
                  <c:v>59</c:v>
                </c:pt>
                <c:pt idx="185">
                  <c:v>59</c:v>
                </c:pt>
                <c:pt idx="186">
                  <c:v>59</c:v>
                </c:pt>
                <c:pt idx="187">
                  <c:v>58</c:v>
                </c:pt>
                <c:pt idx="188">
                  <c:v>57</c:v>
                </c:pt>
                <c:pt idx="189">
                  <c:v>58</c:v>
                </c:pt>
                <c:pt idx="190">
                  <c:v>59</c:v>
                </c:pt>
                <c:pt idx="191">
                  <c:v>61</c:v>
                </c:pt>
                <c:pt idx="192">
                  <c:v>61</c:v>
                </c:pt>
                <c:pt idx="193">
                  <c:v>61</c:v>
                </c:pt>
                <c:pt idx="194">
                  <c:v>58</c:v>
                </c:pt>
                <c:pt idx="195">
                  <c:v>57</c:v>
                </c:pt>
                <c:pt idx="196">
                  <c:v>55</c:v>
                </c:pt>
                <c:pt idx="197">
                  <c:v>57</c:v>
                </c:pt>
                <c:pt idx="198">
                  <c:v>60</c:v>
                </c:pt>
                <c:pt idx="199">
                  <c:v>63</c:v>
                </c:pt>
                <c:pt idx="200">
                  <c:v>64</c:v>
                </c:pt>
                <c:pt idx="201">
                  <c:v>64</c:v>
                </c:pt>
                <c:pt idx="202">
                  <c:v>65</c:v>
                </c:pt>
                <c:pt idx="203">
                  <c:v>66</c:v>
                </c:pt>
                <c:pt idx="204">
                  <c:v>67</c:v>
                </c:pt>
                <c:pt idx="205">
                  <c:v>67</c:v>
                </c:pt>
                <c:pt idx="206">
                  <c:v>66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59</c:v>
                </c:pt>
                <c:pt idx="211">
                  <c:v>61</c:v>
                </c:pt>
                <c:pt idx="212">
                  <c:v>62</c:v>
                </c:pt>
                <c:pt idx="213">
                  <c:v>63</c:v>
                </c:pt>
                <c:pt idx="214">
                  <c:v>62</c:v>
                </c:pt>
                <c:pt idx="215">
                  <c:v>61</c:v>
                </c:pt>
                <c:pt idx="216">
                  <c:v>59</c:v>
                </c:pt>
                <c:pt idx="217">
                  <c:v>59</c:v>
                </c:pt>
                <c:pt idx="218">
                  <c:v>59</c:v>
                </c:pt>
                <c:pt idx="219">
                  <c:v>59</c:v>
                </c:pt>
                <c:pt idx="220">
                  <c:v>59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61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60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60</c:v>
                </c:pt>
                <c:pt idx="237">
                  <c:v>59</c:v>
                </c:pt>
                <c:pt idx="238">
                  <c:v>58</c:v>
                </c:pt>
                <c:pt idx="239">
                  <c:v>59</c:v>
                </c:pt>
                <c:pt idx="240">
                  <c:v>61</c:v>
                </c:pt>
                <c:pt idx="241">
                  <c:v>64</c:v>
                </c:pt>
                <c:pt idx="242">
                  <c:v>68</c:v>
                </c:pt>
                <c:pt idx="243">
                  <c:v>70</c:v>
                </c:pt>
                <c:pt idx="244">
                  <c:v>73</c:v>
                </c:pt>
                <c:pt idx="245">
                  <c:v>74</c:v>
                </c:pt>
                <c:pt idx="246">
                  <c:v>73</c:v>
                </c:pt>
                <c:pt idx="247">
                  <c:v>73</c:v>
                </c:pt>
                <c:pt idx="248">
                  <c:v>70</c:v>
                </c:pt>
                <c:pt idx="249">
                  <c:v>69</c:v>
                </c:pt>
                <c:pt idx="250">
                  <c:v>69</c:v>
                </c:pt>
                <c:pt idx="251">
                  <c:v>70</c:v>
                </c:pt>
                <c:pt idx="252">
                  <c:v>70</c:v>
                </c:pt>
                <c:pt idx="253">
                  <c:v>70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75</c:v>
                </c:pt>
                <c:pt idx="259">
                  <c:v>76</c:v>
                </c:pt>
                <c:pt idx="260">
                  <c:v>78</c:v>
                </c:pt>
                <c:pt idx="261">
                  <c:v>78</c:v>
                </c:pt>
                <c:pt idx="262">
                  <c:v>77</c:v>
                </c:pt>
                <c:pt idx="263">
                  <c:v>76</c:v>
                </c:pt>
                <c:pt idx="264">
                  <c:v>76</c:v>
                </c:pt>
                <c:pt idx="265">
                  <c:v>75</c:v>
                </c:pt>
                <c:pt idx="266">
                  <c:v>74</c:v>
                </c:pt>
                <c:pt idx="267">
                  <c:v>72</c:v>
                </c:pt>
                <c:pt idx="268">
                  <c:v>72</c:v>
                </c:pt>
                <c:pt idx="269">
                  <c:v>71</c:v>
                </c:pt>
                <c:pt idx="270">
                  <c:v>72</c:v>
                </c:pt>
                <c:pt idx="271">
                  <c:v>73</c:v>
                </c:pt>
                <c:pt idx="272">
                  <c:v>74</c:v>
                </c:pt>
                <c:pt idx="273">
                  <c:v>75</c:v>
                </c:pt>
                <c:pt idx="274">
                  <c:v>76</c:v>
                </c:pt>
                <c:pt idx="275">
                  <c:v>76</c:v>
                </c:pt>
                <c:pt idx="276">
                  <c:v>77</c:v>
                </c:pt>
                <c:pt idx="277">
                  <c:v>77</c:v>
                </c:pt>
                <c:pt idx="278">
                  <c:v>77</c:v>
                </c:pt>
                <c:pt idx="279">
                  <c:v>76</c:v>
                </c:pt>
                <c:pt idx="280">
                  <c:v>77</c:v>
                </c:pt>
                <c:pt idx="281">
                  <c:v>77</c:v>
                </c:pt>
                <c:pt idx="282">
                  <c:v>77</c:v>
                </c:pt>
                <c:pt idx="283">
                  <c:v>77</c:v>
                </c:pt>
                <c:pt idx="284">
                  <c:v>78</c:v>
                </c:pt>
                <c:pt idx="285">
                  <c:v>78</c:v>
                </c:pt>
                <c:pt idx="286">
                  <c:v>78</c:v>
                </c:pt>
                <c:pt idx="287">
                  <c:v>77</c:v>
                </c:pt>
                <c:pt idx="288">
                  <c:v>77</c:v>
                </c:pt>
                <c:pt idx="289">
                  <c:v>77</c:v>
                </c:pt>
                <c:pt idx="290">
                  <c:v>75</c:v>
                </c:pt>
                <c:pt idx="291">
                  <c:v>74</c:v>
                </c:pt>
                <c:pt idx="292">
                  <c:v>74</c:v>
                </c:pt>
                <c:pt idx="293">
                  <c:v>73</c:v>
                </c:pt>
                <c:pt idx="294">
                  <c:v>75</c:v>
                </c:pt>
                <c:pt idx="295">
                  <c:v>76</c:v>
                </c:pt>
                <c:pt idx="296">
                  <c:v>78</c:v>
                </c:pt>
                <c:pt idx="297">
                  <c:v>78</c:v>
                </c:pt>
                <c:pt idx="298">
                  <c:v>77</c:v>
                </c:pt>
                <c:pt idx="299">
                  <c:v>77</c:v>
                </c:pt>
                <c:pt idx="300">
                  <c:v>76</c:v>
                </c:pt>
                <c:pt idx="301">
                  <c:v>75</c:v>
                </c:pt>
                <c:pt idx="302">
                  <c:v>75</c:v>
                </c:pt>
                <c:pt idx="303">
                  <c:v>76</c:v>
                </c:pt>
                <c:pt idx="304">
                  <c:v>76</c:v>
                </c:pt>
                <c:pt idx="305">
                  <c:v>77</c:v>
                </c:pt>
                <c:pt idx="306">
                  <c:v>76</c:v>
                </c:pt>
                <c:pt idx="307">
                  <c:v>76</c:v>
                </c:pt>
                <c:pt idx="308">
                  <c:v>75</c:v>
                </c:pt>
                <c:pt idx="309">
                  <c:v>75</c:v>
                </c:pt>
                <c:pt idx="310">
                  <c:v>75</c:v>
                </c:pt>
                <c:pt idx="311">
                  <c:v>75</c:v>
                </c:pt>
                <c:pt idx="312">
                  <c:v>76</c:v>
                </c:pt>
                <c:pt idx="313">
                  <c:v>77</c:v>
                </c:pt>
                <c:pt idx="314">
                  <c:v>78</c:v>
                </c:pt>
                <c:pt idx="315">
                  <c:v>79</c:v>
                </c:pt>
                <c:pt idx="316">
                  <c:v>78</c:v>
                </c:pt>
                <c:pt idx="317">
                  <c:v>77</c:v>
                </c:pt>
                <c:pt idx="318">
                  <c:v>78</c:v>
                </c:pt>
                <c:pt idx="319">
                  <c:v>78</c:v>
                </c:pt>
                <c:pt idx="320">
                  <c:v>78</c:v>
                </c:pt>
                <c:pt idx="321">
                  <c:v>78</c:v>
                </c:pt>
                <c:pt idx="322">
                  <c:v>77</c:v>
                </c:pt>
                <c:pt idx="323">
                  <c:v>77</c:v>
                </c:pt>
                <c:pt idx="324">
                  <c:v>76</c:v>
                </c:pt>
                <c:pt idx="325">
                  <c:v>76</c:v>
                </c:pt>
                <c:pt idx="326">
                  <c:v>76</c:v>
                </c:pt>
                <c:pt idx="327">
                  <c:v>75</c:v>
                </c:pt>
                <c:pt idx="328">
                  <c:v>76</c:v>
                </c:pt>
                <c:pt idx="329">
                  <c:v>75</c:v>
                </c:pt>
                <c:pt idx="330">
                  <c:v>74</c:v>
                </c:pt>
                <c:pt idx="331">
                  <c:v>74</c:v>
                </c:pt>
                <c:pt idx="332">
                  <c:v>73</c:v>
                </c:pt>
                <c:pt idx="333">
                  <c:v>73</c:v>
                </c:pt>
                <c:pt idx="334">
                  <c:v>74</c:v>
                </c:pt>
                <c:pt idx="335">
                  <c:v>74</c:v>
                </c:pt>
                <c:pt idx="336">
                  <c:v>73</c:v>
                </c:pt>
                <c:pt idx="337">
                  <c:v>72</c:v>
                </c:pt>
                <c:pt idx="338">
                  <c:v>72</c:v>
                </c:pt>
                <c:pt idx="339">
                  <c:v>72</c:v>
                </c:pt>
                <c:pt idx="340">
                  <c:v>73</c:v>
                </c:pt>
                <c:pt idx="341">
                  <c:v>74</c:v>
                </c:pt>
                <c:pt idx="342">
                  <c:v>73</c:v>
                </c:pt>
                <c:pt idx="343">
                  <c:v>76</c:v>
                </c:pt>
                <c:pt idx="344">
                  <c:v>77</c:v>
                </c:pt>
                <c:pt idx="345">
                  <c:v>77</c:v>
                </c:pt>
                <c:pt idx="346">
                  <c:v>78</c:v>
                </c:pt>
                <c:pt idx="347">
                  <c:v>78</c:v>
                </c:pt>
                <c:pt idx="348">
                  <c:v>78</c:v>
                </c:pt>
                <c:pt idx="349">
                  <c:v>79</c:v>
                </c:pt>
                <c:pt idx="350">
                  <c:v>80</c:v>
                </c:pt>
                <c:pt idx="351">
                  <c:v>79</c:v>
                </c:pt>
                <c:pt idx="352">
                  <c:v>78</c:v>
                </c:pt>
                <c:pt idx="353">
                  <c:v>77</c:v>
                </c:pt>
                <c:pt idx="354">
                  <c:v>77</c:v>
                </c:pt>
                <c:pt idx="355">
                  <c:v>76</c:v>
                </c:pt>
                <c:pt idx="356">
                  <c:v>75</c:v>
                </c:pt>
                <c:pt idx="357">
                  <c:v>76</c:v>
                </c:pt>
                <c:pt idx="358">
                  <c:v>76</c:v>
                </c:pt>
                <c:pt idx="359">
                  <c:v>76</c:v>
                </c:pt>
                <c:pt idx="360">
                  <c:v>75</c:v>
                </c:pt>
                <c:pt idx="361">
                  <c:v>74</c:v>
                </c:pt>
                <c:pt idx="362">
                  <c:v>73</c:v>
                </c:pt>
                <c:pt idx="363">
                  <c:v>71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69</c:v>
                </c:pt>
                <c:pt idx="370">
                  <c:v>68</c:v>
                </c:pt>
                <c:pt idx="371">
                  <c:v>67</c:v>
                </c:pt>
                <c:pt idx="372">
                  <c:v>66</c:v>
                </c:pt>
                <c:pt idx="373">
                  <c:v>66</c:v>
                </c:pt>
                <c:pt idx="374">
                  <c:v>65</c:v>
                </c:pt>
                <c:pt idx="375">
                  <c:v>65</c:v>
                </c:pt>
                <c:pt idx="376">
                  <c:v>64</c:v>
                </c:pt>
                <c:pt idx="377">
                  <c:v>63</c:v>
                </c:pt>
                <c:pt idx="378">
                  <c:v>61</c:v>
                </c:pt>
                <c:pt idx="379">
                  <c:v>61</c:v>
                </c:pt>
                <c:pt idx="380">
                  <c:v>62</c:v>
                </c:pt>
                <c:pt idx="381">
                  <c:v>63</c:v>
                </c:pt>
                <c:pt idx="382">
                  <c:v>64</c:v>
                </c:pt>
                <c:pt idx="383">
                  <c:v>64</c:v>
                </c:pt>
                <c:pt idx="384">
                  <c:v>65</c:v>
                </c:pt>
                <c:pt idx="385">
                  <c:v>65</c:v>
                </c:pt>
                <c:pt idx="386">
                  <c:v>64</c:v>
                </c:pt>
                <c:pt idx="387">
                  <c:v>62</c:v>
                </c:pt>
                <c:pt idx="388">
                  <c:v>59</c:v>
                </c:pt>
                <c:pt idx="389">
                  <c:v>58</c:v>
                </c:pt>
                <c:pt idx="390">
                  <c:v>58</c:v>
                </c:pt>
                <c:pt idx="391">
                  <c:v>58</c:v>
                </c:pt>
                <c:pt idx="392">
                  <c:v>59</c:v>
                </c:pt>
                <c:pt idx="393">
                  <c:v>59</c:v>
                </c:pt>
                <c:pt idx="394">
                  <c:v>60</c:v>
                </c:pt>
                <c:pt idx="395">
                  <c:v>60</c:v>
                </c:pt>
                <c:pt idx="396">
                  <c:v>61</c:v>
                </c:pt>
                <c:pt idx="397" formatCode="General">
                  <c:v>59.767708333333331</c:v>
                </c:pt>
                <c:pt idx="398" formatCode="General">
                  <c:v>58.848958333333371</c:v>
                </c:pt>
                <c:pt idx="399" formatCode="General">
                  <c:v>57.496875000000024</c:v>
                </c:pt>
                <c:pt idx="400" formatCode="General">
                  <c:v>57.568749999999994</c:v>
                </c:pt>
                <c:pt idx="401" formatCode="General">
                  <c:v>57.951041666666633</c:v>
                </c:pt>
                <c:pt idx="402" formatCode="General">
                  <c:v>58.171875000000028</c:v>
                </c:pt>
                <c:pt idx="403" formatCode="General">
                  <c:v>58.28823529411769</c:v>
                </c:pt>
                <c:pt idx="404" formatCode="General">
                  <c:v>57.716666666666697</c:v>
                </c:pt>
                <c:pt idx="405" formatCode="General">
                  <c:v>56.177083333333343</c:v>
                </c:pt>
                <c:pt idx="406" formatCode="General">
                  <c:v>54.709375000000023</c:v>
                </c:pt>
                <c:pt idx="407" formatCode="General">
                  <c:v>53.893750000000018</c:v>
                </c:pt>
                <c:pt idx="408" formatCode="General">
                  <c:v>53.812500000000007</c:v>
                </c:pt>
                <c:pt idx="409" formatCode="General">
                  <c:v>54.292708333333358</c:v>
                </c:pt>
                <c:pt idx="410" formatCode="General">
                  <c:v>54.312500000000021</c:v>
                </c:pt>
                <c:pt idx="411" formatCode="General">
                  <c:v>54.304166666666696</c:v>
                </c:pt>
                <c:pt idx="412" formatCode="General">
                  <c:v>55.445833333333383</c:v>
                </c:pt>
                <c:pt idx="413" formatCode="General">
                  <c:v>56.931250000000013</c:v>
                </c:pt>
                <c:pt idx="414" formatCode="General">
                  <c:v>58.107291666666676</c:v>
                </c:pt>
                <c:pt idx="415" formatCode="General">
                  <c:v>57.813541666666673</c:v>
                </c:pt>
                <c:pt idx="416" formatCode="General">
                  <c:v>57.366666666666681</c:v>
                </c:pt>
                <c:pt idx="417" formatCode="General">
                  <c:v>57.412500000000001</c:v>
                </c:pt>
                <c:pt idx="418" formatCode="General">
                  <c:v>56.775000000000006</c:v>
                </c:pt>
                <c:pt idx="419" formatCode="General">
                  <c:v>56.185416666666661</c:v>
                </c:pt>
                <c:pt idx="420" formatCode="General">
                  <c:v>56.158333333333331</c:v>
                </c:pt>
                <c:pt idx="421" formatCode="General">
                  <c:v>56.322916666666693</c:v>
                </c:pt>
                <c:pt idx="422" formatCode="General">
                  <c:v>56.153124999999967</c:v>
                </c:pt>
                <c:pt idx="423" formatCode="General">
                  <c:v>55.779166666666669</c:v>
                </c:pt>
                <c:pt idx="424" formatCode="General">
                  <c:v>55.51979166666672</c:v>
                </c:pt>
                <c:pt idx="425" formatCode="General">
                  <c:v>55.959375000000016</c:v>
                </c:pt>
                <c:pt idx="426" formatCode="General">
                  <c:v>56.664583333333354</c:v>
                </c:pt>
                <c:pt idx="427" formatCode="General">
                  <c:v>57.276041666666664</c:v>
                </c:pt>
                <c:pt idx="428" formatCode="General">
                  <c:v>58.080208333333246</c:v>
                </c:pt>
                <c:pt idx="429" formatCode="General">
                  <c:v>58.555208333333319</c:v>
                </c:pt>
                <c:pt idx="430" formatCode="General">
                  <c:v>58.844791666666644</c:v>
                </c:pt>
                <c:pt idx="431" formatCode="General">
                  <c:v>58.537500000000051</c:v>
                </c:pt>
                <c:pt idx="432" formatCode="General">
                  <c:v>58.434374999999982</c:v>
                </c:pt>
                <c:pt idx="433" formatCode="General">
                  <c:v>58.107291666666676</c:v>
                </c:pt>
                <c:pt idx="434" formatCode="General">
                  <c:v>57.085416666666639</c:v>
                </c:pt>
                <c:pt idx="435" formatCode="General">
                  <c:v>56.776041666666693</c:v>
                </c:pt>
                <c:pt idx="436" formatCode="General">
                  <c:v>55.514583333333356</c:v>
                </c:pt>
                <c:pt idx="437" formatCode="General">
                  <c:v>55.414583333333326</c:v>
                </c:pt>
                <c:pt idx="438" formatCode="General">
                  <c:v>54.934375000000038</c:v>
                </c:pt>
                <c:pt idx="439" formatCode="General">
                  <c:v>54.003125000000004</c:v>
                </c:pt>
                <c:pt idx="440" formatCode="General">
                  <c:v>52.735416666666687</c:v>
                </c:pt>
                <c:pt idx="441" formatCode="General">
                  <c:v>52.32916666666663</c:v>
                </c:pt>
                <c:pt idx="442" formatCode="General">
                  <c:v>51.933333333333287</c:v>
                </c:pt>
                <c:pt idx="443" formatCode="General">
                  <c:v>53.26874999999999</c:v>
                </c:pt>
                <c:pt idx="444" formatCode="General">
                  <c:v>53.733333333333313</c:v>
                </c:pt>
                <c:pt idx="445" formatCode="General">
                  <c:v>51.698958333333344</c:v>
                </c:pt>
                <c:pt idx="446" formatCode="General">
                  <c:v>50.6</c:v>
                </c:pt>
                <c:pt idx="447" formatCode="General">
                  <c:v>49.694791666666674</c:v>
                </c:pt>
                <c:pt idx="448" formatCode="General">
                  <c:v>50.504166666666684</c:v>
                </c:pt>
                <c:pt idx="449" formatCode="General">
                  <c:v>51.242708333333361</c:v>
                </c:pt>
                <c:pt idx="450" formatCode="General">
                  <c:v>52.141666666666673</c:v>
                </c:pt>
                <c:pt idx="451" formatCode="General">
                  <c:v>52.376041666666673</c:v>
                </c:pt>
                <c:pt idx="452" formatCode="General">
                  <c:v>52.298958333333381</c:v>
                </c:pt>
                <c:pt idx="453" formatCode="General">
                  <c:v>52.36249999999999</c:v>
                </c:pt>
                <c:pt idx="454" formatCode="General">
                  <c:v>50.957291666666599</c:v>
                </c:pt>
                <c:pt idx="455" formatCode="General">
                  <c:v>50.63958333333332</c:v>
                </c:pt>
                <c:pt idx="456" formatCode="General">
                  <c:v>49.716666666666661</c:v>
                </c:pt>
                <c:pt idx="457" formatCode="General">
                  <c:v>49.072916666666664</c:v>
                </c:pt>
              </c:numCache>
            </c:numRef>
          </c:val>
        </c:ser>
        <c:ser>
          <c:idx val="0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Data!$F$6:$F$482</c:f>
              <c:numCache>
                <c:formatCode>0.0</c:formatCode>
                <c:ptCount val="477"/>
                <c:pt idx="0">
                  <c:v>71.7</c:v>
                </c:pt>
                <c:pt idx="1">
                  <c:v>71.2</c:v>
                </c:pt>
                <c:pt idx="2">
                  <c:v>70.3</c:v>
                </c:pt>
                <c:pt idx="3">
                  <c:v>68.2</c:v>
                </c:pt>
                <c:pt idx="4">
                  <c:v>67.5</c:v>
                </c:pt>
                <c:pt idx="5">
                  <c:v>64.5</c:v>
                </c:pt>
                <c:pt idx="6">
                  <c:v>63.1</c:v>
                </c:pt>
                <c:pt idx="7">
                  <c:v>63.4</c:v>
                </c:pt>
                <c:pt idx="8">
                  <c:v>64.099999999999994</c:v>
                </c:pt>
                <c:pt idx="9">
                  <c:v>64.900000000000006</c:v>
                </c:pt>
                <c:pt idx="10">
                  <c:v>66.8</c:v>
                </c:pt>
                <c:pt idx="11">
                  <c:v>66.8</c:v>
                </c:pt>
                <c:pt idx="12">
                  <c:v>65.900000000000006</c:v>
                </c:pt>
                <c:pt idx="13">
                  <c:v>64.3</c:v>
                </c:pt>
                <c:pt idx="14">
                  <c:v>63.9</c:v>
                </c:pt>
                <c:pt idx="15">
                  <c:v>63.7</c:v>
                </c:pt>
                <c:pt idx="16">
                  <c:v>63.6</c:v>
                </c:pt>
                <c:pt idx="17">
                  <c:v>63.5</c:v>
                </c:pt>
                <c:pt idx="18">
                  <c:v>63.3</c:v>
                </c:pt>
                <c:pt idx="19">
                  <c:v>62.9</c:v>
                </c:pt>
                <c:pt idx="20">
                  <c:v>62.6</c:v>
                </c:pt>
                <c:pt idx="21">
                  <c:v>64</c:v>
                </c:pt>
                <c:pt idx="22">
                  <c:v>65.8</c:v>
                </c:pt>
                <c:pt idx="23">
                  <c:v>65.900000000000006</c:v>
                </c:pt>
                <c:pt idx="24">
                  <c:v>65.3</c:v>
                </c:pt>
                <c:pt idx="25">
                  <c:v>64</c:v>
                </c:pt>
                <c:pt idx="26">
                  <c:v>62.6</c:v>
                </c:pt>
                <c:pt idx="27">
                  <c:v>61.3</c:v>
                </c:pt>
                <c:pt idx="28">
                  <c:v>60.8</c:v>
                </c:pt>
                <c:pt idx="29">
                  <c:v>61.1</c:v>
                </c:pt>
                <c:pt idx="30">
                  <c:v>61.1</c:v>
                </c:pt>
                <c:pt idx="31">
                  <c:v>60.8</c:v>
                </c:pt>
                <c:pt idx="32">
                  <c:v>60.3</c:v>
                </c:pt>
                <c:pt idx="33">
                  <c:v>59.5</c:v>
                </c:pt>
                <c:pt idx="34">
                  <c:v>58.9</c:v>
                </c:pt>
                <c:pt idx="35">
                  <c:v>57</c:v>
                </c:pt>
                <c:pt idx="36">
                  <c:v>56.1</c:v>
                </c:pt>
                <c:pt idx="37">
                  <c:v>55.2</c:v>
                </c:pt>
                <c:pt idx="38">
                  <c:v>55.4</c:v>
                </c:pt>
                <c:pt idx="39">
                  <c:v>55.4</c:v>
                </c:pt>
                <c:pt idx="40">
                  <c:v>55.4</c:v>
                </c:pt>
                <c:pt idx="41">
                  <c:v>55</c:v>
                </c:pt>
                <c:pt idx="42">
                  <c:v>56.6</c:v>
                </c:pt>
                <c:pt idx="43">
                  <c:v>57.6</c:v>
                </c:pt>
                <c:pt idx="44">
                  <c:v>57.8</c:v>
                </c:pt>
                <c:pt idx="45">
                  <c:v>57.8</c:v>
                </c:pt>
                <c:pt idx="46">
                  <c:v>57.4</c:v>
                </c:pt>
                <c:pt idx="47">
                  <c:v>57.7</c:v>
                </c:pt>
                <c:pt idx="48">
                  <c:v>56.5</c:v>
                </c:pt>
                <c:pt idx="49">
                  <c:v>55.3</c:v>
                </c:pt>
                <c:pt idx="50">
                  <c:v>54.4</c:v>
                </c:pt>
                <c:pt idx="51">
                  <c:v>53.8</c:v>
                </c:pt>
                <c:pt idx="52">
                  <c:v>53</c:v>
                </c:pt>
                <c:pt idx="53">
                  <c:v>53.6</c:v>
                </c:pt>
                <c:pt idx="54">
                  <c:v>54.2</c:v>
                </c:pt>
                <c:pt idx="55">
                  <c:v>55.1</c:v>
                </c:pt>
                <c:pt idx="56">
                  <c:v>55.3</c:v>
                </c:pt>
                <c:pt idx="57">
                  <c:v>54.3</c:v>
                </c:pt>
                <c:pt idx="58">
                  <c:v>53.5</c:v>
                </c:pt>
                <c:pt idx="59">
                  <c:v>53.2</c:v>
                </c:pt>
                <c:pt idx="60">
                  <c:v>53</c:v>
                </c:pt>
                <c:pt idx="61">
                  <c:v>51.6</c:v>
                </c:pt>
                <c:pt idx="62">
                  <c:v>50.3</c:v>
                </c:pt>
                <c:pt idx="63">
                  <c:v>48.8</c:v>
                </c:pt>
                <c:pt idx="64">
                  <c:v>48</c:v>
                </c:pt>
                <c:pt idx="65">
                  <c:v>46.9</c:v>
                </c:pt>
                <c:pt idx="66">
                  <c:v>46.5</c:v>
                </c:pt>
                <c:pt idx="67">
                  <c:v>46.1</c:v>
                </c:pt>
                <c:pt idx="68">
                  <c:v>45.7</c:v>
                </c:pt>
                <c:pt idx="69">
                  <c:v>45.5</c:v>
                </c:pt>
                <c:pt idx="70">
                  <c:v>45.2</c:v>
                </c:pt>
                <c:pt idx="71">
                  <c:v>45.3</c:v>
                </c:pt>
                <c:pt idx="72">
                  <c:v>45.4</c:v>
                </c:pt>
                <c:pt idx="73">
                  <c:v>46.2</c:v>
                </c:pt>
                <c:pt idx="74">
                  <c:v>46</c:v>
                </c:pt>
                <c:pt idx="75">
                  <c:v>45.4</c:v>
                </c:pt>
                <c:pt idx="76" formatCode="General">
                  <c:v>45.4</c:v>
                </c:pt>
                <c:pt idx="77" formatCode="General">
                  <c:v>45.3</c:v>
                </c:pt>
                <c:pt idx="78" formatCode="General">
                  <c:v>45.4</c:v>
                </c:pt>
                <c:pt idx="79" formatCode="General">
                  <c:v>45.7</c:v>
                </c:pt>
                <c:pt idx="80" formatCode="General">
                  <c:v>45.4</c:v>
                </c:pt>
                <c:pt idx="81" formatCode="General">
                  <c:v>45</c:v>
                </c:pt>
                <c:pt idx="82" formatCode="General">
                  <c:v>45</c:v>
                </c:pt>
                <c:pt idx="83" formatCode="General">
                  <c:v>44.4</c:v>
                </c:pt>
                <c:pt idx="84" formatCode="General">
                  <c:v>43.9</c:v>
                </c:pt>
                <c:pt idx="85" formatCode="General">
                  <c:v>43.6</c:v>
                </c:pt>
                <c:pt idx="86" formatCode="General">
                  <c:v>43.4</c:v>
                </c:pt>
                <c:pt idx="87" formatCode="General">
                  <c:v>43.2</c:v>
                </c:pt>
                <c:pt idx="88" formatCode="General">
                  <c:v>43.7</c:v>
                </c:pt>
                <c:pt idx="89" formatCode="General">
                  <c:v>44.4</c:v>
                </c:pt>
                <c:pt idx="90" formatCode="General">
                  <c:v>45</c:v>
                </c:pt>
                <c:pt idx="91" formatCode="General">
                  <c:v>44.7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47</c:v>
                </c:pt>
                <c:pt idx="96">
                  <c:v>47</c:v>
                </c:pt>
                <c:pt idx="97">
                  <c:v>48</c:v>
                </c:pt>
                <c:pt idx="98">
                  <c:v>47</c:v>
                </c:pt>
                <c:pt idx="99">
                  <c:v>47</c:v>
                </c:pt>
                <c:pt idx="100">
                  <c:v>47</c:v>
                </c:pt>
                <c:pt idx="101">
                  <c:v>47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47</c:v>
                </c:pt>
                <c:pt idx="106">
                  <c:v>47</c:v>
                </c:pt>
                <c:pt idx="107">
                  <c:v>46</c:v>
                </c:pt>
                <c:pt idx="108">
                  <c:v>45</c:v>
                </c:pt>
                <c:pt idx="109">
                  <c:v>44</c:v>
                </c:pt>
                <c:pt idx="110">
                  <c:v>45</c:v>
                </c:pt>
                <c:pt idx="111">
                  <c:v>47</c:v>
                </c:pt>
                <c:pt idx="112" formatCode="0.00">
                  <c:v>49</c:v>
                </c:pt>
                <c:pt idx="113">
                  <c:v>49</c:v>
                </c:pt>
                <c:pt idx="114">
                  <c:v>51</c:v>
                </c:pt>
                <c:pt idx="115">
                  <c:v>51</c:v>
                </c:pt>
                <c:pt idx="116">
                  <c:v>51</c:v>
                </c:pt>
                <c:pt idx="117">
                  <c:v>51</c:v>
                </c:pt>
                <c:pt idx="118">
                  <c:v>52</c:v>
                </c:pt>
                <c:pt idx="119">
                  <c:v>53</c:v>
                </c:pt>
                <c:pt idx="120">
                  <c:v>53</c:v>
                </c:pt>
                <c:pt idx="121">
                  <c:v>53</c:v>
                </c:pt>
                <c:pt idx="122">
                  <c:v>54</c:v>
                </c:pt>
                <c:pt idx="123">
                  <c:v>53</c:v>
                </c:pt>
                <c:pt idx="124">
                  <c:v>53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51</c:v>
                </c:pt>
                <c:pt idx="130">
                  <c:v>52</c:v>
                </c:pt>
                <c:pt idx="131">
                  <c:v>53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53</c:v>
                </c:pt>
                <c:pt idx="136">
                  <c:v>52</c:v>
                </c:pt>
                <c:pt idx="137">
                  <c:v>53</c:v>
                </c:pt>
                <c:pt idx="138">
                  <c:v>52</c:v>
                </c:pt>
                <c:pt idx="139">
                  <c:v>52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53</c:v>
                </c:pt>
                <c:pt idx="144">
                  <c:v>54</c:v>
                </c:pt>
                <c:pt idx="145">
                  <c:v>54</c:v>
                </c:pt>
                <c:pt idx="146">
                  <c:v>55</c:v>
                </c:pt>
                <c:pt idx="147">
                  <c:v>55</c:v>
                </c:pt>
                <c:pt idx="148">
                  <c:v>54</c:v>
                </c:pt>
                <c:pt idx="149">
                  <c:v>54</c:v>
                </c:pt>
                <c:pt idx="150">
                  <c:v>53</c:v>
                </c:pt>
                <c:pt idx="151">
                  <c:v>53</c:v>
                </c:pt>
                <c:pt idx="152">
                  <c:v>53</c:v>
                </c:pt>
                <c:pt idx="153">
                  <c:v>53</c:v>
                </c:pt>
                <c:pt idx="154">
                  <c:v>54</c:v>
                </c:pt>
                <c:pt idx="155">
                  <c:v>55</c:v>
                </c:pt>
                <c:pt idx="156">
                  <c:v>57</c:v>
                </c:pt>
                <c:pt idx="157">
                  <c:v>56</c:v>
                </c:pt>
                <c:pt idx="158">
                  <c:v>55</c:v>
                </c:pt>
                <c:pt idx="159">
                  <c:v>55</c:v>
                </c:pt>
                <c:pt idx="160">
                  <c:v>56</c:v>
                </c:pt>
                <c:pt idx="161">
                  <c:v>57</c:v>
                </c:pt>
                <c:pt idx="162">
                  <c:v>57</c:v>
                </c:pt>
                <c:pt idx="163">
                  <c:v>58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60</c:v>
                </c:pt>
                <c:pt idx="168">
                  <c:v>59</c:v>
                </c:pt>
                <c:pt idx="169">
                  <c:v>57</c:v>
                </c:pt>
                <c:pt idx="170">
                  <c:v>55</c:v>
                </c:pt>
                <c:pt idx="171">
                  <c:v>57</c:v>
                </c:pt>
                <c:pt idx="172">
                  <c:v>58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59</c:v>
                </c:pt>
                <c:pt idx="177">
                  <c:v>58</c:v>
                </c:pt>
                <c:pt idx="178">
                  <c:v>58</c:v>
                </c:pt>
                <c:pt idx="179">
                  <c:v>59</c:v>
                </c:pt>
                <c:pt idx="180">
                  <c:v>60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61</c:v>
                </c:pt>
                <c:pt idx="186">
                  <c:v>60</c:v>
                </c:pt>
                <c:pt idx="187">
                  <c:v>59</c:v>
                </c:pt>
                <c:pt idx="188">
                  <c:v>59</c:v>
                </c:pt>
                <c:pt idx="189">
                  <c:v>60</c:v>
                </c:pt>
                <c:pt idx="190">
                  <c:v>62</c:v>
                </c:pt>
                <c:pt idx="191">
                  <c:v>63</c:v>
                </c:pt>
                <c:pt idx="192">
                  <c:v>63</c:v>
                </c:pt>
                <c:pt idx="193">
                  <c:v>62</c:v>
                </c:pt>
                <c:pt idx="194">
                  <c:v>60</c:v>
                </c:pt>
                <c:pt idx="195">
                  <c:v>58</c:v>
                </c:pt>
                <c:pt idx="196">
                  <c:v>56</c:v>
                </c:pt>
                <c:pt idx="197">
                  <c:v>60</c:v>
                </c:pt>
                <c:pt idx="198">
                  <c:v>62</c:v>
                </c:pt>
                <c:pt idx="199">
                  <c:v>65</c:v>
                </c:pt>
                <c:pt idx="200">
                  <c:v>66</c:v>
                </c:pt>
                <c:pt idx="201">
                  <c:v>66</c:v>
                </c:pt>
                <c:pt idx="202">
                  <c:v>67</c:v>
                </c:pt>
                <c:pt idx="203">
                  <c:v>68</c:v>
                </c:pt>
                <c:pt idx="204">
                  <c:v>69</c:v>
                </c:pt>
                <c:pt idx="205">
                  <c:v>69</c:v>
                </c:pt>
                <c:pt idx="206">
                  <c:v>68</c:v>
                </c:pt>
                <c:pt idx="207">
                  <c:v>66</c:v>
                </c:pt>
                <c:pt idx="208">
                  <c:v>64</c:v>
                </c:pt>
                <c:pt idx="209">
                  <c:v>60</c:v>
                </c:pt>
                <c:pt idx="210">
                  <c:v>61</c:v>
                </c:pt>
                <c:pt idx="211">
                  <c:v>63</c:v>
                </c:pt>
                <c:pt idx="212">
                  <c:v>64</c:v>
                </c:pt>
                <c:pt idx="213">
                  <c:v>64</c:v>
                </c:pt>
                <c:pt idx="214">
                  <c:v>63</c:v>
                </c:pt>
                <c:pt idx="215">
                  <c:v>62</c:v>
                </c:pt>
                <c:pt idx="216">
                  <c:v>61</c:v>
                </c:pt>
                <c:pt idx="217">
                  <c:v>60</c:v>
                </c:pt>
                <c:pt idx="218">
                  <c:v>61</c:v>
                </c:pt>
                <c:pt idx="219">
                  <c:v>61</c:v>
                </c:pt>
                <c:pt idx="220">
                  <c:v>62</c:v>
                </c:pt>
                <c:pt idx="221">
                  <c:v>62</c:v>
                </c:pt>
                <c:pt idx="222">
                  <c:v>62</c:v>
                </c:pt>
                <c:pt idx="223">
                  <c:v>62</c:v>
                </c:pt>
                <c:pt idx="224">
                  <c:v>62</c:v>
                </c:pt>
                <c:pt idx="225">
                  <c:v>62</c:v>
                </c:pt>
                <c:pt idx="226">
                  <c:v>62</c:v>
                </c:pt>
                <c:pt idx="227">
                  <c:v>62</c:v>
                </c:pt>
                <c:pt idx="228">
                  <c:v>62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62</c:v>
                </c:pt>
                <c:pt idx="233">
                  <c:v>63</c:v>
                </c:pt>
                <c:pt idx="234">
                  <c:v>63</c:v>
                </c:pt>
                <c:pt idx="235">
                  <c:v>62</c:v>
                </c:pt>
                <c:pt idx="236">
                  <c:v>62</c:v>
                </c:pt>
                <c:pt idx="237">
                  <c:v>61</c:v>
                </c:pt>
                <c:pt idx="238">
                  <c:v>59</c:v>
                </c:pt>
                <c:pt idx="239">
                  <c:v>61</c:v>
                </c:pt>
                <c:pt idx="240">
                  <c:v>64</c:v>
                </c:pt>
                <c:pt idx="241">
                  <c:v>66</c:v>
                </c:pt>
                <c:pt idx="242">
                  <c:v>70</c:v>
                </c:pt>
                <c:pt idx="243">
                  <c:v>73</c:v>
                </c:pt>
                <c:pt idx="244">
                  <c:v>75</c:v>
                </c:pt>
                <c:pt idx="245">
                  <c:v>76</c:v>
                </c:pt>
                <c:pt idx="246">
                  <c:v>75</c:v>
                </c:pt>
                <c:pt idx="247">
                  <c:v>75</c:v>
                </c:pt>
                <c:pt idx="248">
                  <c:v>72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77</c:v>
                </c:pt>
                <c:pt idx="259">
                  <c:v>79</c:v>
                </c:pt>
                <c:pt idx="260">
                  <c:v>81</c:v>
                </c:pt>
                <c:pt idx="261">
                  <c:v>80</c:v>
                </c:pt>
                <c:pt idx="262">
                  <c:v>79</c:v>
                </c:pt>
                <c:pt idx="263">
                  <c:v>79</c:v>
                </c:pt>
                <c:pt idx="264">
                  <c:v>78</c:v>
                </c:pt>
                <c:pt idx="265">
                  <c:v>76</c:v>
                </c:pt>
                <c:pt idx="266">
                  <c:v>76</c:v>
                </c:pt>
                <c:pt idx="267">
                  <c:v>74</c:v>
                </c:pt>
                <c:pt idx="268">
                  <c:v>73</c:v>
                </c:pt>
                <c:pt idx="269">
                  <c:v>73</c:v>
                </c:pt>
                <c:pt idx="270">
                  <c:v>74</c:v>
                </c:pt>
                <c:pt idx="271">
                  <c:v>76</c:v>
                </c:pt>
                <c:pt idx="272">
                  <c:v>76</c:v>
                </c:pt>
                <c:pt idx="273">
                  <c:v>77</c:v>
                </c:pt>
                <c:pt idx="274">
                  <c:v>78</c:v>
                </c:pt>
                <c:pt idx="275">
                  <c:v>79</c:v>
                </c:pt>
                <c:pt idx="276">
                  <c:v>79</c:v>
                </c:pt>
                <c:pt idx="277">
                  <c:v>80</c:v>
                </c:pt>
                <c:pt idx="278">
                  <c:v>79</c:v>
                </c:pt>
                <c:pt idx="279">
                  <c:v>78</c:v>
                </c:pt>
                <c:pt idx="280">
                  <c:v>79</c:v>
                </c:pt>
                <c:pt idx="281">
                  <c:v>79</c:v>
                </c:pt>
                <c:pt idx="282">
                  <c:v>79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81</c:v>
                </c:pt>
                <c:pt idx="287">
                  <c:v>79</c:v>
                </c:pt>
                <c:pt idx="288">
                  <c:v>79</c:v>
                </c:pt>
                <c:pt idx="289">
                  <c:v>79</c:v>
                </c:pt>
                <c:pt idx="290">
                  <c:v>77</c:v>
                </c:pt>
                <c:pt idx="291">
                  <c:v>76</c:v>
                </c:pt>
                <c:pt idx="292">
                  <c:v>75</c:v>
                </c:pt>
                <c:pt idx="293">
                  <c:v>76</c:v>
                </c:pt>
                <c:pt idx="294">
                  <c:v>77</c:v>
                </c:pt>
                <c:pt idx="295">
                  <c:v>79</c:v>
                </c:pt>
                <c:pt idx="296">
                  <c:v>80</c:v>
                </c:pt>
                <c:pt idx="297">
                  <c:v>80</c:v>
                </c:pt>
                <c:pt idx="298">
                  <c:v>79</c:v>
                </c:pt>
                <c:pt idx="299">
                  <c:v>79</c:v>
                </c:pt>
                <c:pt idx="300">
                  <c:v>78</c:v>
                </c:pt>
                <c:pt idx="301">
                  <c:v>77</c:v>
                </c:pt>
                <c:pt idx="302">
                  <c:v>77</c:v>
                </c:pt>
                <c:pt idx="303">
                  <c:v>78</c:v>
                </c:pt>
                <c:pt idx="304">
                  <c:v>79</c:v>
                </c:pt>
                <c:pt idx="305">
                  <c:v>79</c:v>
                </c:pt>
                <c:pt idx="306">
                  <c:v>79</c:v>
                </c:pt>
                <c:pt idx="307">
                  <c:v>78</c:v>
                </c:pt>
                <c:pt idx="308">
                  <c:v>77</c:v>
                </c:pt>
                <c:pt idx="309">
                  <c:v>77</c:v>
                </c:pt>
                <c:pt idx="310">
                  <c:v>77</c:v>
                </c:pt>
                <c:pt idx="311">
                  <c:v>77</c:v>
                </c:pt>
                <c:pt idx="312">
                  <c:v>78</c:v>
                </c:pt>
                <c:pt idx="313">
                  <c:v>79</c:v>
                </c:pt>
                <c:pt idx="314">
                  <c:v>80</c:v>
                </c:pt>
                <c:pt idx="315">
                  <c:v>81</c:v>
                </c:pt>
                <c:pt idx="316">
                  <c:v>80</c:v>
                </c:pt>
                <c:pt idx="317">
                  <c:v>79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79</c:v>
                </c:pt>
                <c:pt idx="322">
                  <c:v>79</c:v>
                </c:pt>
                <c:pt idx="323">
                  <c:v>79</c:v>
                </c:pt>
                <c:pt idx="324">
                  <c:v>78</c:v>
                </c:pt>
                <c:pt idx="325">
                  <c:v>77</c:v>
                </c:pt>
                <c:pt idx="326">
                  <c:v>77</c:v>
                </c:pt>
                <c:pt idx="327">
                  <c:v>77</c:v>
                </c:pt>
                <c:pt idx="328">
                  <c:v>77</c:v>
                </c:pt>
                <c:pt idx="329">
                  <c:v>77</c:v>
                </c:pt>
                <c:pt idx="330">
                  <c:v>76</c:v>
                </c:pt>
                <c:pt idx="331">
                  <c:v>75</c:v>
                </c:pt>
                <c:pt idx="332">
                  <c:v>75</c:v>
                </c:pt>
                <c:pt idx="333">
                  <c:v>76</c:v>
                </c:pt>
                <c:pt idx="334">
                  <c:v>76</c:v>
                </c:pt>
                <c:pt idx="335">
                  <c:v>75</c:v>
                </c:pt>
                <c:pt idx="336">
                  <c:v>74</c:v>
                </c:pt>
                <c:pt idx="337">
                  <c:v>74</c:v>
                </c:pt>
                <c:pt idx="338">
                  <c:v>74</c:v>
                </c:pt>
                <c:pt idx="339">
                  <c:v>74</c:v>
                </c:pt>
                <c:pt idx="340">
                  <c:v>75</c:v>
                </c:pt>
                <c:pt idx="341">
                  <c:v>75</c:v>
                </c:pt>
                <c:pt idx="342">
                  <c:v>77</c:v>
                </c:pt>
                <c:pt idx="343">
                  <c:v>78</c:v>
                </c:pt>
                <c:pt idx="344">
                  <c:v>79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81</c:v>
                </c:pt>
                <c:pt idx="349">
                  <c:v>83</c:v>
                </c:pt>
                <c:pt idx="350">
                  <c:v>82</c:v>
                </c:pt>
                <c:pt idx="351">
                  <c:v>82</c:v>
                </c:pt>
                <c:pt idx="352">
                  <c:v>81</c:v>
                </c:pt>
                <c:pt idx="353">
                  <c:v>79</c:v>
                </c:pt>
                <c:pt idx="354">
                  <c:v>78</c:v>
                </c:pt>
                <c:pt idx="355">
                  <c:v>78</c:v>
                </c:pt>
                <c:pt idx="356">
                  <c:v>77</c:v>
                </c:pt>
                <c:pt idx="357">
                  <c:v>78</c:v>
                </c:pt>
                <c:pt idx="358">
                  <c:v>79</c:v>
                </c:pt>
                <c:pt idx="359">
                  <c:v>78</c:v>
                </c:pt>
                <c:pt idx="360">
                  <c:v>77</c:v>
                </c:pt>
                <c:pt idx="361">
                  <c:v>76</c:v>
                </c:pt>
                <c:pt idx="362">
                  <c:v>74</c:v>
                </c:pt>
                <c:pt idx="363">
                  <c:v>73</c:v>
                </c:pt>
                <c:pt idx="364">
                  <c:v>72</c:v>
                </c:pt>
                <c:pt idx="365">
                  <c:v>72</c:v>
                </c:pt>
                <c:pt idx="366">
                  <c:v>71</c:v>
                </c:pt>
                <c:pt idx="367">
                  <c:v>72</c:v>
                </c:pt>
                <c:pt idx="368">
                  <c:v>71</c:v>
                </c:pt>
                <c:pt idx="369">
                  <c:v>71</c:v>
                </c:pt>
                <c:pt idx="370">
                  <c:v>70</c:v>
                </c:pt>
                <c:pt idx="371">
                  <c:v>68</c:v>
                </c:pt>
                <c:pt idx="372">
                  <c:v>67</c:v>
                </c:pt>
                <c:pt idx="373">
                  <c:v>67</c:v>
                </c:pt>
                <c:pt idx="374">
                  <c:v>66</c:v>
                </c:pt>
                <c:pt idx="375">
                  <c:v>66</c:v>
                </c:pt>
                <c:pt idx="376">
                  <c:v>65</c:v>
                </c:pt>
                <c:pt idx="377">
                  <c:v>64</c:v>
                </c:pt>
                <c:pt idx="378">
                  <c:v>62</c:v>
                </c:pt>
                <c:pt idx="379">
                  <c:v>62</c:v>
                </c:pt>
                <c:pt idx="380">
                  <c:v>63</c:v>
                </c:pt>
                <c:pt idx="381">
                  <c:v>64</c:v>
                </c:pt>
                <c:pt idx="382">
                  <c:v>65</c:v>
                </c:pt>
                <c:pt idx="383">
                  <c:v>66</c:v>
                </c:pt>
                <c:pt idx="384">
                  <c:v>66</c:v>
                </c:pt>
                <c:pt idx="385">
                  <c:v>66</c:v>
                </c:pt>
                <c:pt idx="386">
                  <c:v>65</c:v>
                </c:pt>
                <c:pt idx="387">
                  <c:v>63</c:v>
                </c:pt>
                <c:pt idx="388">
                  <c:v>60</c:v>
                </c:pt>
                <c:pt idx="389">
                  <c:v>59</c:v>
                </c:pt>
                <c:pt idx="390">
                  <c:v>59</c:v>
                </c:pt>
                <c:pt idx="391">
                  <c:v>59</c:v>
                </c:pt>
                <c:pt idx="392">
                  <c:v>60</c:v>
                </c:pt>
                <c:pt idx="393">
                  <c:v>60</c:v>
                </c:pt>
                <c:pt idx="394">
                  <c:v>61</c:v>
                </c:pt>
                <c:pt idx="395">
                  <c:v>61</c:v>
                </c:pt>
                <c:pt idx="396">
                  <c:v>61</c:v>
                </c:pt>
                <c:pt idx="397" formatCode="General">
                  <c:v>60.4</c:v>
                </c:pt>
                <c:pt idx="398" formatCode="General">
                  <c:v>59.4</c:v>
                </c:pt>
                <c:pt idx="399" formatCode="General">
                  <c:v>58.6</c:v>
                </c:pt>
                <c:pt idx="400" formatCode="General">
                  <c:v>58.2</c:v>
                </c:pt>
                <c:pt idx="401" formatCode="General">
                  <c:v>58.6</c:v>
                </c:pt>
                <c:pt idx="402" formatCode="General">
                  <c:v>58.8</c:v>
                </c:pt>
                <c:pt idx="403" formatCode="General">
                  <c:v>58.8</c:v>
                </c:pt>
                <c:pt idx="404" formatCode="General">
                  <c:v>58.6</c:v>
                </c:pt>
                <c:pt idx="405" formatCode="General">
                  <c:v>57.3</c:v>
                </c:pt>
                <c:pt idx="406" formatCode="General">
                  <c:v>55.5</c:v>
                </c:pt>
                <c:pt idx="407" formatCode="General">
                  <c:v>54.4</c:v>
                </c:pt>
                <c:pt idx="408" formatCode="General">
                  <c:v>54.4</c:v>
                </c:pt>
                <c:pt idx="409" formatCode="General">
                  <c:v>54.9</c:v>
                </c:pt>
                <c:pt idx="410" formatCode="General">
                  <c:v>54.9</c:v>
                </c:pt>
                <c:pt idx="411" formatCode="General">
                  <c:v>54.7</c:v>
                </c:pt>
                <c:pt idx="412" formatCode="General">
                  <c:v>56.1</c:v>
                </c:pt>
                <c:pt idx="413" formatCode="General">
                  <c:v>57.9</c:v>
                </c:pt>
                <c:pt idx="414" formatCode="General">
                  <c:v>58.6</c:v>
                </c:pt>
                <c:pt idx="415" formatCode="General">
                  <c:v>58.3</c:v>
                </c:pt>
                <c:pt idx="416" formatCode="General">
                  <c:v>58</c:v>
                </c:pt>
                <c:pt idx="417" formatCode="General">
                  <c:v>58.1</c:v>
                </c:pt>
                <c:pt idx="418" formatCode="General">
                  <c:v>57.4</c:v>
                </c:pt>
                <c:pt idx="419" formatCode="General">
                  <c:v>56.7</c:v>
                </c:pt>
                <c:pt idx="420" formatCode="General">
                  <c:v>56.8</c:v>
                </c:pt>
                <c:pt idx="421" formatCode="General">
                  <c:v>56.9</c:v>
                </c:pt>
                <c:pt idx="422" formatCode="General">
                  <c:v>56.7</c:v>
                </c:pt>
                <c:pt idx="423" formatCode="General">
                  <c:v>56.2</c:v>
                </c:pt>
                <c:pt idx="424" formatCode="General">
                  <c:v>55.8</c:v>
                </c:pt>
                <c:pt idx="425" formatCode="General">
                  <c:v>56.5</c:v>
                </c:pt>
                <c:pt idx="426" formatCode="General">
                  <c:v>56.9</c:v>
                </c:pt>
                <c:pt idx="427" formatCode="General">
                  <c:v>57.9</c:v>
                </c:pt>
                <c:pt idx="428" formatCode="General">
                  <c:v>58.2</c:v>
                </c:pt>
                <c:pt idx="429" formatCode="General">
                  <c:v>59.2</c:v>
                </c:pt>
                <c:pt idx="430" formatCode="General">
                  <c:v>59.1</c:v>
                </c:pt>
                <c:pt idx="431" formatCode="General">
                  <c:v>58.8</c:v>
                </c:pt>
                <c:pt idx="432" formatCode="General">
                  <c:v>58.6</c:v>
                </c:pt>
                <c:pt idx="433" formatCode="General">
                  <c:v>58.8</c:v>
                </c:pt>
                <c:pt idx="434" formatCode="General">
                  <c:v>57.9</c:v>
                </c:pt>
                <c:pt idx="435" formatCode="General">
                  <c:v>57.1</c:v>
                </c:pt>
                <c:pt idx="436" formatCode="General">
                  <c:v>56.2</c:v>
                </c:pt>
                <c:pt idx="437" formatCode="General">
                  <c:v>56.2</c:v>
                </c:pt>
                <c:pt idx="438" formatCode="General">
                  <c:v>55.5</c:v>
                </c:pt>
                <c:pt idx="439" formatCode="General">
                  <c:v>54.4</c:v>
                </c:pt>
                <c:pt idx="440" formatCode="General">
                  <c:v>53.5</c:v>
                </c:pt>
                <c:pt idx="441" formatCode="General">
                  <c:v>52.7</c:v>
                </c:pt>
                <c:pt idx="442" formatCode="General">
                  <c:v>52.5</c:v>
                </c:pt>
                <c:pt idx="443" formatCode="General">
                  <c:v>54.1</c:v>
                </c:pt>
                <c:pt idx="444" formatCode="General">
                  <c:v>54.3</c:v>
                </c:pt>
                <c:pt idx="445" formatCode="General">
                  <c:v>52.7</c:v>
                </c:pt>
                <c:pt idx="446" formatCode="General">
                  <c:v>51.2</c:v>
                </c:pt>
                <c:pt idx="447" formatCode="General">
                  <c:v>50.2</c:v>
                </c:pt>
                <c:pt idx="448" formatCode="General">
                  <c:v>51</c:v>
                </c:pt>
                <c:pt idx="449" formatCode="General">
                  <c:v>51.6</c:v>
                </c:pt>
                <c:pt idx="450" formatCode="General">
                  <c:v>52.9</c:v>
                </c:pt>
                <c:pt idx="451" formatCode="General">
                  <c:v>52.6</c:v>
                </c:pt>
                <c:pt idx="452" formatCode="General">
                  <c:v>52.7</c:v>
                </c:pt>
                <c:pt idx="453" formatCode="General">
                  <c:v>52.7</c:v>
                </c:pt>
                <c:pt idx="454" formatCode="General">
                  <c:v>51.7</c:v>
                </c:pt>
                <c:pt idx="455" formatCode="General">
                  <c:v>51</c:v>
                </c:pt>
                <c:pt idx="456" formatCode="General">
                  <c:v>50.3</c:v>
                </c:pt>
                <c:pt idx="457" formatCode="General">
                  <c:v>49.6</c:v>
                </c:pt>
              </c:numCache>
            </c:numRef>
          </c:val>
        </c:ser>
        <c:ser>
          <c:idx val="1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Data!$L$6:$L$482</c:f>
              <c:numCache>
                <c:formatCode>General</c:formatCode>
                <c:ptCount val="477"/>
                <c:pt idx="9">
                  <c:v>64.400000000000006</c:v>
                </c:pt>
                <c:pt idx="31">
                  <c:v>59.36</c:v>
                </c:pt>
                <c:pt idx="130">
                  <c:v>52.34</c:v>
                </c:pt>
                <c:pt idx="158">
                  <c:v>53.96</c:v>
                </c:pt>
                <c:pt idx="186">
                  <c:v>56.84</c:v>
                </c:pt>
                <c:pt idx="221">
                  <c:v>60.08</c:v>
                </c:pt>
                <c:pt idx="249">
                  <c:v>66.92</c:v>
                </c:pt>
                <c:pt idx="282">
                  <c:v>73.94</c:v>
                </c:pt>
                <c:pt idx="312">
                  <c:v>73.759999999999991</c:v>
                </c:pt>
                <c:pt idx="339">
                  <c:v>69.080000000000013</c:v>
                </c:pt>
                <c:pt idx="374">
                  <c:v>62.6</c:v>
                </c:pt>
              </c:numCache>
            </c:numRef>
          </c:val>
        </c:ser>
        <c:marker val="1"/>
        <c:axId val="82036224"/>
        <c:axId val="82038144"/>
      </c:lineChart>
      <c:dateAx>
        <c:axId val="82036224"/>
        <c:scaling>
          <c:orientation val="minMax"/>
        </c:scaling>
        <c:axPos val="b"/>
        <c:numFmt formatCode="[$-409]mmm\-yy;@" sourceLinked="0"/>
        <c:tickLblPos val="nextTo"/>
        <c:crossAx val="82038144"/>
        <c:crosses val="autoZero"/>
        <c:lblOffset val="100"/>
        <c:baseTimeUnit val="days"/>
        <c:majorUnit val="1"/>
        <c:majorTimeUnit val="months"/>
      </c:dateAx>
      <c:valAx>
        <c:axId val="82038144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.0" sourceLinked="1"/>
        <c:tickLblPos val="nextTo"/>
        <c:crossAx val="82036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313145680836817"/>
          <c:y val="0.61179714314556832"/>
          <c:w val="9.8850174216028028E-2"/>
          <c:h val="0.16473024205307671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2c. San Joaquin River at Hwy 99 (Camp Pashayan) </a:t>
            </a:r>
          </a:p>
          <a:p>
            <a:pPr>
              <a:defRPr sz="1200"/>
            </a:pPr>
            <a:r>
              <a:rPr lang="en-US" sz="1200"/>
              <a:t>Electrical Conductivity (uS/cm)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ser>
          <c:idx val="0"/>
          <c:order val="0"/>
          <c:tx>
            <c:v>EC Real Time</c:v>
          </c:tx>
          <c:spPr>
            <a:ln w="508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Data!$J$6:$J$482</c:f>
              <c:numCache>
                <c:formatCode>0.0</c:formatCode>
                <c:ptCount val="477"/>
                <c:pt idx="0">
                  <c:v>20.552083333333332</c:v>
                </c:pt>
                <c:pt idx="1">
                  <c:v>20.697916666666668</c:v>
                </c:pt>
                <c:pt idx="2">
                  <c:v>20.802083333333332</c:v>
                </c:pt>
                <c:pt idx="3">
                  <c:v>20.979166666666668</c:v>
                </c:pt>
                <c:pt idx="4">
                  <c:v>25.302083333333332</c:v>
                </c:pt>
                <c:pt idx="5">
                  <c:v>25.572916666666668</c:v>
                </c:pt>
                <c:pt idx="6">
                  <c:v>23</c:v>
                </c:pt>
                <c:pt idx="7">
                  <c:v>23</c:v>
                </c:pt>
                <c:pt idx="8">
                  <c:v>22.385416666666668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21.739583333333332</c:v>
                </c:pt>
                <c:pt idx="13">
                  <c:v>21.041666666666668</c:v>
                </c:pt>
                <c:pt idx="14">
                  <c:v>21.90625</c:v>
                </c:pt>
                <c:pt idx="15">
                  <c:v>22</c:v>
                </c:pt>
                <c:pt idx="16">
                  <c:v>21.96875</c:v>
                </c:pt>
                <c:pt idx="17">
                  <c:v>22</c:v>
                </c:pt>
                <c:pt idx="18">
                  <c:v>21.25</c:v>
                </c:pt>
                <c:pt idx="19">
                  <c:v>21.572916666666668</c:v>
                </c:pt>
                <c:pt idx="20">
                  <c:v>22.010416666666668</c:v>
                </c:pt>
                <c:pt idx="21">
                  <c:v>21.916666666666668</c:v>
                </c:pt>
                <c:pt idx="22">
                  <c:v>22.947916666666668</c:v>
                </c:pt>
                <c:pt idx="23">
                  <c:v>22</c:v>
                </c:pt>
                <c:pt idx="24">
                  <c:v>22</c:v>
                </c:pt>
                <c:pt idx="25">
                  <c:v>22.125</c:v>
                </c:pt>
                <c:pt idx="26">
                  <c:v>22.302083333333332</c:v>
                </c:pt>
                <c:pt idx="27">
                  <c:v>22</c:v>
                </c:pt>
                <c:pt idx="28">
                  <c:v>21.25</c:v>
                </c:pt>
                <c:pt idx="29">
                  <c:v>21.239583333333332</c:v>
                </c:pt>
                <c:pt idx="30">
                  <c:v>21.760416666666668</c:v>
                </c:pt>
                <c:pt idx="31">
                  <c:v>21.427083333333332</c:v>
                </c:pt>
                <c:pt idx="32">
                  <c:v>21</c:v>
                </c:pt>
                <c:pt idx="33">
                  <c:v>21</c:v>
                </c:pt>
                <c:pt idx="34">
                  <c:v>21.21875</c:v>
                </c:pt>
                <c:pt idx="35">
                  <c:v>21.90625</c:v>
                </c:pt>
                <c:pt idx="36">
                  <c:v>21.96875</c:v>
                </c:pt>
                <c:pt idx="37">
                  <c:v>21.947916666666668</c:v>
                </c:pt>
                <c:pt idx="38">
                  <c:v>22.0625</c:v>
                </c:pt>
                <c:pt idx="39">
                  <c:v>23</c:v>
                </c:pt>
                <c:pt idx="40">
                  <c:v>23.083333333333332</c:v>
                </c:pt>
                <c:pt idx="41">
                  <c:v>23.885416666666668</c:v>
                </c:pt>
                <c:pt idx="42">
                  <c:v>24.083333333333332</c:v>
                </c:pt>
                <c:pt idx="43">
                  <c:v>24.9375</c:v>
                </c:pt>
                <c:pt idx="44">
                  <c:v>25.822916666666668</c:v>
                </c:pt>
                <c:pt idx="45">
                  <c:v>26.28125</c:v>
                </c:pt>
                <c:pt idx="46">
                  <c:v>27.15625</c:v>
                </c:pt>
                <c:pt idx="47">
                  <c:v>28.614583333333332</c:v>
                </c:pt>
                <c:pt idx="48">
                  <c:v>30.739583333333332</c:v>
                </c:pt>
                <c:pt idx="49">
                  <c:v>29.09375</c:v>
                </c:pt>
                <c:pt idx="50">
                  <c:v>27.760416666666668</c:v>
                </c:pt>
                <c:pt idx="51">
                  <c:v>27.677083333333332</c:v>
                </c:pt>
                <c:pt idx="52">
                  <c:v>29.84375</c:v>
                </c:pt>
                <c:pt idx="53">
                  <c:v>30.59375</c:v>
                </c:pt>
                <c:pt idx="54">
                  <c:v>28.9375</c:v>
                </c:pt>
                <c:pt idx="55">
                  <c:v>28.1875</c:v>
                </c:pt>
                <c:pt idx="56">
                  <c:v>28.25</c:v>
                </c:pt>
                <c:pt idx="57">
                  <c:v>28.4375</c:v>
                </c:pt>
                <c:pt idx="58">
                  <c:v>29.03125</c:v>
                </c:pt>
                <c:pt idx="59">
                  <c:v>29.364583333333332</c:v>
                </c:pt>
                <c:pt idx="60">
                  <c:v>29.947916666666668</c:v>
                </c:pt>
                <c:pt idx="61">
                  <c:v>30.46875</c:v>
                </c:pt>
                <c:pt idx="62">
                  <c:v>31.03125</c:v>
                </c:pt>
                <c:pt idx="63">
                  <c:v>31.427083333333332</c:v>
                </c:pt>
                <c:pt idx="64">
                  <c:v>31.666666666666668</c:v>
                </c:pt>
                <c:pt idx="65">
                  <c:v>32.047619047619051</c:v>
                </c:pt>
                <c:pt idx="66">
                  <c:v>32.4375</c:v>
                </c:pt>
                <c:pt idx="67">
                  <c:v>32.645833333333336</c:v>
                </c:pt>
                <c:pt idx="68">
                  <c:v>32.9375</c:v>
                </c:pt>
                <c:pt idx="69">
                  <c:v>33</c:v>
                </c:pt>
                <c:pt idx="70">
                  <c:v>33.052083333333336</c:v>
                </c:pt>
                <c:pt idx="71">
                  <c:v>33.354166666666664</c:v>
                </c:pt>
                <c:pt idx="72">
                  <c:v>33.34375</c:v>
                </c:pt>
                <c:pt idx="73">
                  <c:v>33.28125</c:v>
                </c:pt>
                <c:pt idx="74">
                  <c:v>33</c:v>
                </c:pt>
                <c:pt idx="75">
                  <c:v>33.114754098360656</c:v>
                </c:pt>
                <c:pt idx="76">
                  <c:v>33.375</c:v>
                </c:pt>
                <c:pt idx="77">
                  <c:v>34.520833333333336</c:v>
                </c:pt>
                <c:pt idx="78">
                  <c:v>35</c:v>
                </c:pt>
                <c:pt idx="79">
                  <c:v>35.333333333333336</c:v>
                </c:pt>
                <c:pt idx="80">
                  <c:v>35.71875</c:v>
                </c:pt>
                <c:pt idx="81">
                  <c:v>36.302083333333336</c:v>
                </c:pt>
                <c:pt idx="82">
                  <c:v>36.46875</c:v>
                </c:pt>
                <c:pt idx="83">
                  <c:v>36.895833333333336</c:v>
                </c:pt>
                <c:pt idx="84">
                  <c:v>37.197916666666664</c:v>
                </c:pt>
                <c:pt idx="85">
                  <c:v>37.729166666666664</c:v>
                </c:pt>
                <c:pt idx="86">
                  <c:v>38.34375</c:v>
                </c:pt>
                <c:pt idx="87">
                  <c:v>38.875</c:v>
                </c:pt>
                <c:pt idx="88">
                  <c:v>39.479166666666664</c:v>
                </c:pt>
                <c:pt idx="89">
                  <c:v>40.125</c:v>
                </c:pt>
                <c:pt idx="90">
                  <c:v>41</c:v>
                </c:pt>
                <c:pt idx="91">
                  <c:v>41</c:v>
                </c:pt>
                <c:pt idx="92">
                  <c:v>41</c:v>
                </c:pt>
                <c:pt idx="93">
                  <c:v>41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43</c:v>
                </c:pt>
                <c:pt idx="99">
                  <c:v>43</c:v>
                </c:pt>
                <c:pt idx="100">
                  <c:v>43</c:v>
                </c:pt>
                <c:pt idx="101">
                  <c:v>43</c:v>
                </c:pt>
                <c:pt idx="102">
                  <c:v>45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44</c:v>
                </c:pt>
                <c:pt idx="110">
                  <c:v>45</c:v>
                </c:pt>
                <c:pt idx="111">
                  <c:v>44</c:v>
                </c:pt>
                <c:pt idx="112">
                  <c:v>41</c:v>
                </c:pt>
                <c:pt idx="113">
                  <c:v>41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42</c:v>
                </c:pt>
                <c:pt idx="118">
                  <c:v>41</c:v>
                </c:pt>
                <c:pt idx="119">
                  <c:v>41</c:v>
                </c:pt>
                <c:pt idx="120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40</c:v>
                </c:pt>
                <c:pt idx="140">
                  <c:v>39</c:v>
                </c:pt>
                <c:pt idx="141">
                  <c:v>39</c:v>
                </c:pt>
                <c:pt idx="142">
                  <c:v>39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38</c:v>
                </c:pt>
                <c:pt idx="148">
                  <c:v>38</c:v>
                </c:pt>
                <c:pt idx="149">
                  <c:v>38</c:v>
                </c:pt>
                <c:pt idx="150">
                  <c:v>38</c:v>
                </c:pt>
                <c:pt idx="151">
                  <c:v>38</c:v>
                </c:pt>
                <c:pt idx="152">
                  <c:v>38</c:v>
                </c:pt>
                <c:pt idx="153">
                  <c:v>38</c:v>
                </c:pt>
                <c:pt idx="154">
                  <c:v>38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39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39</c:v>
                </c:pt>
                <c:pt idx="166">
                  <c:v>38</c:v>
                </c:pt>
                <c:pt idx="167">
                  <c:v>38</c:v>
                </c:pt>
                <c:pt idx="168">
                  <c:v>41</c:v>
                </c:pt>
                <c:pt idx="169">
                  <c:v>40</c:v>
                </c:pt>
                <c:pt idx="170">
                  <c:v>42</c:v>
                </c:pt>
                <c:pt idx="171">
                  <c:v>50</c:v>
                </c:pt>
                <c:pt idx="172">
                  <c:v>49</c:v>
                </c:pt>
                <c:pt idx="173">
                  <c:v>47</c:v>
                </c:pt>
                <c:pt idx="174">
                  <c:v>49</c:v>
                </c:pt>
                <c:pt idx="175">
                  <c:v>47</c:v>
                </c:pt>
                <c:pt idx="176">
                  <c:v>45</c:v>
                </c:pt>
                <c:pt idx="177">
                  <c:v>44</c:v>
                </c:pt>
                <c:pt idx="178">
                  <c:v>43</c:v>
                </c:pt>
                <c:pt idx="179">
                  <c:v>42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41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40</c:v>
                </c:pt>
                <c:pt idx="189">
                  <c:v>39</c:v>
                </c:pt>
                <c:pt idx="190">
                  <c:v>39</c:v>
                </c:pt>
                <c:pt idx="191">
                  <c:v>39</c:v>
                </c:pt>
                <c:pt idx="192">
                  <c:v>39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43</c:v>
                </c:pt>
                <c:pt idx="198">
                  <c:v>51</c:v>
                </c:pt>
                <c:pt idx="199">
                  <c:v>58</c:v>
                </c:pt>
                <c:pt idx="200">
                  <c:v>54</c:v>
                </c:pt>
                <c:pt idx="201">
                  <c:v>49</c:v>
                </c:pt>
                <c:pt idx="202">
                  <c:v>44</c:v>
                </c:pt>
                <c:pt idx="203">
                  <c:v>42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43</c:v>
                </c:pt>
                <c:pt idx="208">
                  <c:v>43</c:v>
                </c:pt>
                <c:pt idx="209">
                  <c:v>43</c:v>
                </c:pt>
                <c:pt idx="210">
                  <c:v>46</c:v>
                </c:pt>
                <c:pt idx="211">
                  <c:v>44</c:v>
                </c:pt>
                <c:pt idx="212">
                  <c:v>44</c:v>
                </c:pt>
                <c:pt idx="213">
                  <c:v>45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44</c:v>
                </c:pt>
                <c:pt idx="218">
                  <c:v>44</c:v>
                </c:pt>
                <c:pt idx="219">
                  <c:v>42</c:v>
                </c:pt>
                <c:pt idx="220">
                  <c:v>41</c:v>
                </c:pt>
                <c:pt idx="221">
                  <c:v>41</c:v>
                </c:pt>
                <c:pt idx="222">
                  <c:v>41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42</c:v>
                </c:pt>
                <c:pt idx="233">
                  <c:v>43</c:v>
                </c:pt>
                <c:pt idx="234">
                  <c:v>43</c:v>
                </c:pt>
                <c:pt idx="235">
                  <c:v>43</c:v>
                </c:pt>
                <c:pt idx="236">
                  <c:v>43</c:v>
                </c:pt>
                <c:pt idx="237">
                  <c:v>43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49</c:v>
                </c:pt>
                <c:pt idx="242">
                  <c:v>50</c:v>
                </c:pt>
                <c:pt idx="243">
                  <c:v>52</c:v>
                </c:pt>
                <c:pt idx="244">
                  <c:v>51</c:v>
                </c:pt>
                <c:pt idx="245">
                  <c:v>47</c:v>
                </c:pt>
                <c:pt idx="246">
                  <c:v>46</c:v>
                </c:pt>
                <c:pt idx="247">
                  <c:v>45</c:v>
                </c:pt>
                <c:pt idx="248">
                  <c:v>46</c:v>
                </c:pt>
                <c:pt idx="249">
                  <c:v>45</c:v>
                </c:pt>
                <c:pt idx="250">
                  <c:v>44</c:v>
                </c:pt>
                <c:pt idx="251">
                  <c:v>45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47</c:v>
                </c:pt>
                <c:pt idx="262">
                  <c:v>47</c:v>
                </c:pt>
                <c:pt idx="263">
                  <c:v>47</c:v>
                </c:pt>
                <c:pt idx="264">
                  <c:v>47</c:v>
                </c:pt>
                <c:pt idx="265">
                  <c:v>45</c:v>
                </c:pt>
                <c:pt idx="266">
                  <c:v>45</c:v>
                </c:pt>
                <c:pt idx="267">
                  <c:v>45</c:v>
                </c:pt>
                <c:pt idx="268">
                  <c:v>45</c:v>
                </c:pt>
                <c:pt idx="269">
                  <c:v>45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45</c:v>
                </c:pt>
                <c:pt idx="277">
                  <c:v>45</c:v>
                </c:pt>
                <c:pt idx="278">
                  <c:v>45</c:v>
                </c:pt>
                <c:pt idx="279">
                  <c:v>45</c:v>
                </c:pt>
                <c:pt idx="280">
                  <c:v>46</c:v>
                </c:pt>
                <c:pt idx="281">
                  <c:v>46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46</c:v>
                </c:pt>
                <c:pt idx="286">
                  <c:v>47</c:v>
                </c:pt>
                <c:pt idx="287">
                  <c:v>48</c:v>
                </c:pt>
                <c:pt idx="288">
                  <c:v>48</c:v>
                </c:pt>
                <c:pt idx="289">
                  <c:v>48</c:v>
                </c:pt>
                <c:pt idx="290">
                  <c:v>48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47</c:v>
                </c:pt>
                <c:pt idx="295">
                  <c:v>47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49</c:v>
                </c:pt>
                <c:pt idx="310">
                  <c:v>49</c:v>
                </c:pt>
                <c:pt idx="311">
                  <c:v>49</c:v>
                </c:pt>
                <c:pt idx="312">
                  <c:v>49</c:v>
                </c:pt>
                <c:pt idx="313">
                  <c:v>49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46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46</c:v>
                </c:pt>
                <c:pt idx="332">
                  <c:v>46</c:v>
                </c:pt>
                <c:pt idx="333">
                  <c:v>46</c:v>
                </c:pt>
                <c:pt idx="334">
                  <c:v>46</c:v>
                </c:pt>
                <c:pt idx="335">
                  <c:v>47</c:v>
                </c:pt>
                <c:pt idx="336">
                  <c:v>47</c:v>
                </c:pt>
                <c:pt idx="337">
                  <c:v>48</c:v>
                </c:pt>
                <c:pt idx="338">
                  <c:v>48</c:v>
                </c:pt>
                <c:pt idx="339">
                  <c:v>48</c:v>
                </c:pt>
                <c:pt idx="340">
                  <c:v>47</c:v>
                </c:pt>
                <c:pt idx="341">
                  <c:v>47</c:v>
                </c:pt>
                <c:pt idx="342">
                  <c:v>45</c:v>
                </c:pt>
                <c:pt idx="343">
                  <c:v>45</c:v>
                </c:pt>
                <c:pt idx="344">
                  <c:v>46</c:v>
                </c:pt>
                <c:pt idx="345">
                  <c:v>46</c:v>
                </c:pt>
                <c:pt idx="346">
                  <c:v>46</c:v>
                </c:pt>
                <c:pt idx="347">
                  <c:v>47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47</c:v>
                </c:pt>
                <c:pt idx="352">
                  <c:v>49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53</c:v>
                </c:pt>
                <c:pt idx="357">
                  <c:v>52</c:v>
                </c:pt>
                <c:pt idx="358">
                  <c:v>52</c:v>
                </c:pt>
                <c:pt idx="359">
                  <c:v>53</c:v>
                </c:pt>
                <c:pt idx="360">
                  <c:v>53</c:v>
                </c:pt>
                <c:pt idx="361">
                  <c:v>46</c:v>
                </c:pt>
                <c:pt idx="362">
                  <c:v>46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47</c:v>
                </c:pt>
                <c:pt idx="367">
                  <c:v>47</c:v>
                </c:pt>
                <c:pt idx="368">
                  <c:v>47</c:v>
                </c:pt>
                <c:pt idx="369">
                  <c:v>47</c:v>
                </c:pt>
                <c:pt idx="370">
                  <c:v>49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50</c:v>
                </c:pt>
                <c:pt idx="375">
                  <c:v>48</c:v>
                </c:pt>
                <c:pt idx="376">
                  <c:v>47</c:v>
                </c:pt>
                <c:pt idx="377">
                  <c:v>47</c:v>
                </c:pt>
                <c:pt idx="378">
                  <c:v>46</c:v>
                </c:pt>
                <c:pt idx="379">
                  <c:v>44</c:v>
                </c:pt>
                <c:pt idx="380">
                  <c:v>42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42</c:v>
                </c:pt>
                <c:pt idx="391">
                  <c:v>42</c:v>
                </c:pt>
                <c:pt idx="392">
                  <c:v>41</c:v>
                </c:pt>
                <c:pt idx="393">
                  <c:v>41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 formatCode="General">
                  <c:v>40</c:v>
                </c:pt>
                <c:pt idx="398" formatCode="General">
                  <c:v>40</c:v>
                </c:pt>
                <c:pt idx="399" formatCode="General">
                  <c:v>40.052083333333336</c:v>
                </c:pt>
                <c:pt idx="400" formatCode="General">
                  <c:v>39.90625</c:v>
                </c:pt>
                <c:pt idx="401" formatCode="General">
                  <c:v>39</c:v>
                </c:pt>
                <c:pt idx="402" formatCode="General">
                  <c:v>39</c:v>
                </c:pt>
                <c:pt idx="403" formatCode="General">
                  <c:v>38.941176470588232</c:v>
                </c:pt>
                <c:pt idx="404" formatCode="General">
                  <c:v>39</c:v>
                </c:pt>
                <c:pt idx="405" formatCode="General">
                  <c:v>38.875</c:v>
                </c:pt>
                <c:pt idx="406" formatCode="General">
                  <c:v>38.395833333333336</c:v>
                </c:pt>
                <c:pt idx="407" formatCode="General">
                  <c:v>38</c:v>
                </c:pt>
                <c:pt idx="408" formatCode="General">
                  <c:v>38.1875</c:v>
                </c:pt>
                <c:pt idx="409" formatCode="General">
                  <c:v>38.989583333333336</c:v>
                </c:pt>
                <c:pt idx="410" formatCode="General">
                  <c:v>38.979166666666664</c:v>
                </c:pt>
                <c:pt idx="411" formatCode="General">
                  <c:v>38</c:v>
                </c:pt>
                <c:pt idx="412" formatCode="General">
                  <c:v>38</c:v>
                </c:pt>
                <c:pt idx="413" formatCode="General">
                  <c:v>37.979166666666664</c:v>
                </c:pt>
                <c:pt idx="414" formatCode="General">
                  <c:v>38.322916666666664</c:v>
                </c:pt>
                <c:pt idx="415" formatCode="General">
                  <c:v>38.947916666666664</c:v>
                </c:pt>
                <c:pt idx="416" formatCode="General">
                  <c:v>44.1875</c:v>
                </c:pt>
                <c:pt idx="417" formatCode="General">
                  <c:v>42.197916666666664</c:v>
                </c:pt>
                <c:pt idx="418" formatCode="General">
                  <c:v>39.635416666666664</c:v>
                </c:pt>
                <c:pt idx="419" formatCode="General">
                  <c:v>38.322916666666664</c:v>
                </c:pt>
                <c:pt idx="420" formatCode="General">
                  <c:v>38</c:v>
                </c:pt>
                <c:pt idx="421" formatCode="General">
                  <c:v>38.03125</c:v>
                </c:pt>
                <c:pt idx="422" formatCode="General">
                  <c:v>38.083333333333336</c:v>
                </c:pt>
                <c:pt idx="423" formatCode="General">
                  <c:v>38.03125</c:v>
                </c:pt>
                <c:pt idx="424" formatCode="General">
                  <c:v>38.458333333333336</c:v>
                </c:pt>
                <c:pt idx="425" formatCode="General">
                  <c:v>39.927083333333336</c:v>
                </c:pt>
                <c:pt idx="426" formatCode="General">
                  <c:v>39.916666666666664</c:v>
                </c:pt>
                <c:pt idx="427" formatCode="General">
                  <c:v>41.020833333333336</c:v>
                </c:pt>
                <c:pt idx="428" formatCode="General">
                  <c:v>42.302083333333336</c:v>
                </c:pt>
                <c:pt idx="429" formatCode="General">
                  <c:v>47.708333333333336</c:v>
                </c:pt>
                <c:pt idx="430" formatCode="General">
                  <c:v>46.53125</c:v>
                </c:pt>
                <c:pt idx="431" formatCode="General">
                  <c:v>44.822916666666664</c:v>
                </c:pt>
                <c:pt idx="432" formatCode="General">
                  <c:v>43.041666666666664</c:v>
                </c:pt>
                <c:pt idx="433" formatCode="General">
                  <c:v>41.489583333333336</c:v>
                </c:pt>
                <c:pt idx="434" formatCode="General">
                  <c:v>40.604166666666664</c:v>
                </c:pt>
                <c:pt idx="435" formatCode="General">
                  <c:v>40.010416666666664</c:v>
                </c:pt>
                <c:pt idx="436" formatCode="General">
                  <c:v>39.625</c:v>
                </c:pt>
                <c:pt idx="437" formatCode="General">
                  <c:v>40</c:v>
                </c:pt>
                <c:pt idx="438" formatCode="General">
                  <c:v>40.34375</c:v>
                </c:pt>
                <c:pt idx="439" formatCode="General">
                  <c:v>41</c:v>
                </c:pt>
                <c:pt idx="440" formatCode="General">
                  <c:v>41.729166666666664</c:v>
                </c:pt>
                <c:pt idx="441" formatCode="General">
                  <c:v>41.260416666666664</c:v>
                </c:pt>
                <c:pt idx="442" formatCode="General">
                  <c:v>41.166666666666664</c:v>
                </c:pt>
                <c:pt idx="443" formatCode="General">
                  <c:v>42</c:v>
                </c:pt>
                <c:pt idx="444" formatCode="General">
                  <c:v>42</c:v>
                </c:pt>
                <c:pt idx="445" formatCode="General">
                  <c:v>42</c:v>
                </c:pt>
                <c:pt idx="446" formatCode="General">
                  <c:v>42.125</c:v>
                </c:pt>
                <c:pt idx="447" formatCode="General">
                  <c:v>43</c:v>
                </c:pt>
                <c:pt idx="448" formatCode="General">
                  <c:v>43</c:v>
                </c:pt>
                <c:pt idx="449" formatCode="General">
                  <c:v>42.322916666666664</c:v>
                </c:pt>
                <c:pt idx="450" formatCode="General">
                  <c:v>42.875</c:v>
                </c:pt>
                <c:pt idx="451" formatCode="General">
                  <c:v>43.635416666666664</c:v>
                </c:pt>
                <c:pt idx="452" formatCode="General">
                  <c:v>46.947916666666664</c:v>
                </c:pt>
                <c:pt idx="453" formatCode="General">
                  <c:v>52.145833333333336</c:v>
                </c:pt>
                <c:pt idx="454" formatCode="General">
                  <c:v>52.03125</c:v>
                </c:pt>
                <c:pt idx="455" formatCode="General">
                  <c:v>56.958333333333336</c:v>
                </c:pt>
                <c:pt idx="456" formatCode="General">
                  <c:v>58.854166666666664</c:v>
                </c:pt>
                <c:pt idx="457" formatCode="General">
                  <c:v>56.145833333333336</c:v>
                </c:pt>
              </c:numCache>
            </c:numRef>
          </c:val>
        </c:ser>
        <c:ser>
          <c:idx val="2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Data!$M$6:$M$482</c:f>
              <c:numCache>
                <c:formatCode>General</c:formatCode>
                <c:ptCount val="477"/>
                <c:pt idx="9">
                  <c:v>30</c:v>
                </c:pt>
                <c:pt idx="31">
                  <c:v>25</c:v>
                </c:pt>
                <c:pt idx="130">
                  <c:v>41</c:v>
                </c:pt>
                <c:pt idx="158">
                  <c:v>41</c:v>
                </c:pt>
                <c:pt idx="186">
                  <c:v>45</c:v>
                </c:pt>
                <c:pt idx="221">
                  <c:v>46</c:v>
                </c:pt>
                <c:pt idx="249">
                  <c:v>44</c:v>
                </c:pt>
                <c:pt idx="282">
                  <c:v>54</c:v>
                </c:pt>
                <c:pt idx="312">
                  <c:v>48</c:v>
                </c:pt>
                <c:pt idx="339">
                  <c:v>50</c:v>
                </c:pt>
                <c:pt idx="374">
                  <c:v>48</c:v>
                </c:pt>
                <c:pt idx="410">
                  <c:v>42</c:v>
                </c:pt>
              </c:numCache>
            </c:numRef>
          </c:val>
        </c:ser>
        <c:marker val="1"/>
        <c:axId val="82046336"/>
        <c:axId val="82048512"/>
      </c:lineChart>
      <c:dateAx>
        <c:axId val="82046336"/>
        <c:scaling>
          <c:orientation val="minMax"/>
        </c:scaling>
        <c:axPos val="b"/>
        <c:numFmt formatCode="[$-409]mmm\-yy;@" sourceLinked="0"/>
        <c:tickLblPos val="nextTo"/>
        <c:crossAx val="82048512"/>
        <c:crosses val="autoZero"/>
        <c:lblOffset val="100"/>
        <c:baseTimeUnit val="days"/>
        <c:majorUnit val="1"/>
        <c:majorTimeUnit val="months"/>
      </c:dateAx>
      <c:valAx>
        <c:axId val="82048512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0"/>
        <c:tickLblPos val="nextTo"/>
        <c:crossAx val="82046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400475477675715"/>
          <c:y val="0.61469286291136682"/>
          <c:w val="0.10728089726050399"/>
          <c:h val="0.1098201613687181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2d. San Joaquin River at Hwy 99 (Camp Pashayan) </a:t>
            </a:r>
          </a:p>
          <a:p>
            <a:pPr>
              <a:defRPr sz="1200"/>
            </a:pPr>
            <a:r>
              <a:rPr lang="en-US" sz="1200"/>
              <a:t>Dissolved Oxygen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ser>
          <c:idx val="2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Data!$N$6:$N$481</c:f>
              <c:numCache>
                <c:formatCode>General</c:formatCode>
                <c:ptCount val="476"/>
                <c:pt idx="9">
                  <c:v>10.4</c:v>
                </c:pt>
                <c:pt idx="31">
                  <c:v>10.8</c:v>
                </c:pt>
                <c:pt idx="130">
                  <c:v>12</c:v>
                </c:pt>
                <c:pt idx="158">
                  <c:v>10.1</c:v>
                </c:pt>
                <c:pt idx="186">
                  <c:v>10.5</c:v>
                </c:pt>
                <c:pt idx="221">
                  <c:v>11.2</c:v>
                </c:pt>
                <c:pt idx="249">
                  <c:v>14.7</c:v>
                </c:pt>
                <c:pt idx="282">
                  <c:v>8.6</c:v>
                </c:pt>
                <c:pt idx="312">
                  <c:v>8.4</c:v>
                </c:pt>
                <c:pt idx="339">
                  <c:v>10.4</c:v>
                </c:pt>
                <c:pt idx="374">
                  <c:v>10.5</c:v>
                </c:pt>
                <c:pt idx="410">
                  <c:v>10.5</c:v>
                </c:pt>
              </c:numCache>
            </c:numRef>
          </c:val>
        </c:ser>
        <c:marker val="1"/>
        <c:axId val="82121472"/>
        <c:axId val="82123392"/>
      </c:lineChart>
      <c:dateAx>
        <c:axId val="82121472"/>
        <c:scaling>
          <c:orientation val="minMax"/>
        </c:scaling>
        <c:axPos val="b"/>
        <c:numFmt formatCode="[$-409]mmm\-yy;@" sourceLinked="0"/>
        <c:tickLblPos val="nextTo"/>
        <c:crossAx val="82123392"/>
        <c:crosses val="autoZero"/>
        <c:lblOffset val="100"/>
        <c:baseTimeUnit val="days"/>
        <c:majorUnit val="1"/>
        <c:majorTimeUnit val="months"/>
      </c:dateAx>
      <c:valAx>
        <c:axId val="82123392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tickLblPos val="nextTo"/>
        <c:crossAx val="82121472"/>
        <c:crosses val="autoZero"/>
        <c:crossBetween val="between"/>
        <c:minorUnit val="4"/>
      </c:valAx>
    </c:plotArea>
    <c:legend>
      <c:legendPos val="r"/>
      <c:layout>
        <c:manualLayout>
          <c:xMode val="edge"/>
          <c:yMode val="edge"/>
          <c:x val="0.19296382989194477"/>
          <c:y val="0.36903947102765999"/>
          <c:w val="6.7200585011424382E-2"/>
          <c:h val="5.7830146085464447E-2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2e. San Joaquin River at Hwy 99 (Camp Pashayan) </a:t>
            </a:r>
          </a:p>
          <a:p>
            <a:pPr>
              <a:defRPr sz="1200"/>
            </a:pPr>
            <a:r>
              <a:rPr lang="en-US" sz="1200"/>
              <a:t>Chlorophyll</a:t>
            </a:r>
            <a:r>
              <a:rPr lang="en-US" sz="1200" baseline="0"/>
              <a:t>  </a:t>
            </a:r>
            <a:r>
              <a:rPr lang="en-US" sz="1200"/>
              <a:t>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ser>
          <c:idx val="2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Data!$Q$6:$Q$482</c:f>
              <c:numCache>
                <c:formatCode>General</c:formatCode>
                <c:ptCount val="477"/>
                <c:pt idx="9">
                  <c:v>1.9990000000000001</c:v>
                </c:pt>
                <c:pt idx="31">
                  <c:v>1.9990000000000001</c:v>
                </c:pt>
                <c:pt idx="130">
                  <c:v>1.9990000000000001</c:v>
                </c:pt>
                <c:pt idx="158">
                  <c:v>1.9990000000000001</c:v>
                </c:pt>
                <c:pt idx="186">
                  <c:v>1.9990000000000001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1.9990000000000001</c:v>
                </c:pt>
              </c:numCache>
            </c:numRef>
          </c:val>
        </c:ser>
        <c:marker val="1"/>
        <c:axId val="82143104"/>
        <c:axId val="82145280"/>
      </c:lineChart>
      <c:dateAx>
        <c:axId val="82143104"/>
        <c:scaling>
          <c:orientation val="minMax"/>
        </c:scaling>
        <c:axPos val="b"/>
        <c:numFmt formatCode="[$-409]mmm\-yy;@" sourceLinked="0"/>
        <c:tickLblPos val="nextTo"/>
        <c:crossAx val="82145280"/>
        <c:crosses val="autoZero"/>
        <c:lblOffset val="100"/>
        <c:baseTimeUnit val="days"/>
        <c:majorUnit val="1"/>
        <c:majorTimeUnit val="months"/>
      </c:dateAx>
      <c:valAx>
        <c:axId val="82145280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tickLblPos val="nextTo"/>
        <c:crossAx val="82143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215899600407797"/>
          <c:y val="0.35633984453866346"/>
          <c:w val="0.14668907603514053"/>
          <c:h val="5.7830146085464447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2f. San Joaquin River at Hwy 99 (Camp Pashayan)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ser>
          <c:idx val="2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Data!$AW$6:$AW$482</c:f>
              <c:numCache>
                <c:formatCode>General</c:formatCode>
                <c:ptCount val="477"/>
                <c:pt idx="9">
                  <c:v>7.2</c:v>
                </c:pt>
                <c:pt idx="31">
                  <c:v>6.8</c:v>
                </c:pt>
                <c:pt idx="130">
                  <c:v>7.4</c:v>
                </c:pt>
                <c:pt idx="158">
                  <c:v>7.5</c:v>
                </c:pt>
                <c:pt idx="186">
                  <c:v>7.3</c:v>
                </c:pt>
                <c:pt idx="221">
                  <c:v>7.3</c:v>
                </c:pt>
                <c:pt idx="249">
                  <c:v>7</c:v>
                </c:pt>
                <c:pt idx="282">
                  <c:v>7.5</c:v>
                </c:pt>
                <c:pt idx="312">
                  <c:v>7.6</c:v>
                </c:pt>
                <c:pt idx="339">
                  <c:v>7.6</c:v>
                </c:pt>
                <c:pt idx="374">
                  <c:v>7.7</c:v>
                </c:pt>
                <c:pt idx="410">
                  <c:v>7.9</c:v>
                </c:pt>
              </c:numCache>
            </c:numRef>
          </c:val>
        </c:ser>
        <c:marker val="1"/>
        <c:axId val="82152448"/>
        <c:axId val="82158720"/>
      </c:lineChart>
      <c:dateAx>
        <c:axId val="82152448"/>
        <c:scaling>
          <c:orientation val="minMax"/>
        </c:scaling>
        <c:axPos val="b"/>
        <c:numFmt formatCode="[$-409]mmm\-yy;@" sourceLinked="0"/>
        <c:tickLblPos val="nextTo"/>
        <c:crossAx val="82158720"/>
        <c:crosses val="autoZero"/>
        <c:lblOffset val="100"/>
        <c:baseTimeUnit val="days"/>
        <c:majorUnit val="1"/>
        <c:majorTimeUnit val="months"/>
      </c:dateAx>
      <c:valAx>
        <c:axId val="82158720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tickLblPos val="nextTo"/>
        <c:crossAx val="82152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283615171269471"/>
          <c:y val="0.41560468402988082"/>
          <c:w val="6.4468449806470984E-2"/>
          <c:h val="5.7830146085464447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2j. San Joaquin River at Hwy 99 (Camp Pashayan) 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5.9541146657789375E-2"/>
          <c:y val="0.16141075062246513"/>
          <c:w val="0.92814948927471064"/>
          <c:h val="0.73275391523926814"/>
        </c:manualLayout>
      </c:layout>
      <c:lineChart>
        <c:grouping val="standard"/>
        <c:ser>
          <c:idx val="8"/>
          <c:order val="0"/>
          <c:tx>
            <c:v>Chlorophyll A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Data!$Q$6:$Q$482</c:f>
              <c:numCache>
                <c:formatCode>General</c:formatCode>
                <c:ptCount val="477"/>
                <c:pt idx="9">
                  <c:v>1.9990000000000001</c:v>
                </c:pt>
                <c:pt idx="31">
                  <c:v>1.9990000000000001</c:v>
                </c:pt>
                <c:pt idx="130">
                  <c:v>1.9990000000000001</c:v>
                </c:pt>
                <c:pt idx="158">
                  <c:v>1.9990000000000001</c:v>
                </c:pt>
                <c:pt idx="186">
                  <c:v>1.9990000000000001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1.9990000000000001</c:v>
                </c:pt>
              </c:numCache>
            </c:numRef>
          </c:val>
        </c:ser>
        <c:ser>
          <c:idx val="10"/>
          <c:order val="1"/>
          <c:tx>
            <c:v>Nitrate as N</c:v>
          </c:tx>
          <c:spPr>
            <a:ln>
              <a:noFill/>
            </a:ln>
          </c:spPr>
          <c:marker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Data!$S$6:$S$482</c:f>
              <c:numCache>
                <c:formatCode>General</c:formatCode>
                <c:ptCount val="477"/>
                <c:pt idx="9">
                  <c:v>0.05</c:v>
                </c:pt>
                <c:pt idx="31">
                  <c:v>7.0000000000000007E-2</c:v>
                </c:pt>
                <c:pt idx="130">
                  <c:v>0.05</c:v>
                </c:pt>
                <c:pt idx="158">
                  <c:v>0.06</c:v>
                </c:pt>
                <c:pt idx="186">
                  <c:v>7.0000000000000007E-2</c:v>
                </c:pt>
                <c:pt idx="221">
                  <c:v>0.06</c:v>
                </c:pt>
                <c:pt idx="249">
                  <c:v>4.99E-2</c:v>
                </c:pt>
                <c:pt idx="282">
                  <c:v>4.99E-2</c:v>
                </c:pt>
                <c:pt idx="312">
                  <c:v>4.99E-2</c:v>
                </c:pt>
                <c:pt idx="339">
                  <c:v>4.99E-2</c:v>
                </c:pt>
                <c:pt idx="374">
                  <c:v>4.99E-2</c:v>
                </c:pt>
                <c:pt idx="410">
                  <c:v>0.05</c:v>
                </c:pt>
              </c:numCache>
            </c:numRef>
          </c:val>
        </c:ser>
        <c:ser>
          <c:idx val="11"/>
          <c:order val="2"/>
          <c:tx>
            <c:v>Nitrite as 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Data!$T$6:$T$482</c:f>
              <c:numCache>
                <c:formatCode>General</c:formatCode>
                <c:ptCount val="477"/>
                <c:pt idx="9">
                  <c:v>2.9899999999999999E-2</c:v>
                </c:pt>
                <c:pt idx="31">
                  <c:v>2.9899999999999999E-2</c:v>
                </c:pt>
                <c:pt idx="130">
                  <c:v>2.9000000000000001E-2</c:v>
                </c:pt>
                <c:pt idx="158">
                  <c:v>2.9000000000000001E-2</c:v>
                </c:pt>
                <c:pt idx="186">
                  <c:v>2.9000000000000001E-2</c:v>
                </c:pt>
                <c:pt idx="221">
                  <c:v>2.9899999999999999E-2</c:v>
                </c:pt>
                <c:pt idx="249">
                  <c:v>2.9899999999999999E-2</c:v>
                </c:pt>
                <c:pt idx="282">
                  <c:v>2.9899999999999999E-2</c:v>
                </c:pt>
                <c:pt idx="312">
                  <c:v>2.9899999999999999E-2</c:v>
                </c:pt>
                <c:pt idx="339">
                  <c:v>2.9899999999999999E-2</c:v>
                </c:pt>
                <c:pt idx="374">
                  <c:v>2.9899999999999999E-2</c:v>
                </c:pt>
                <c:pt idx="410">
                  <c:v>2.9899999999999999E-2</c:v>
                </c:pt>
              </c:numCache>
            </c:numRef>
          </c:val>
        </c:ser>
        <c:ser>
          <c:idx val="12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Data!$U$6:$U$482</c:f>
              <c:numCache>
                <c:formatCode>General</c:formatCode>
                <c:ptCount val="477"/>
                <c:pt idx="9">
                  <c:v>4.99E-2</c:v>
                </c:pt>
                <c:pt idx="31">
                  <c:v>4.99E-2</c:v>
                </c:pt>
                <c:pt idx="130">
                  <c:v>4.99E-2</c:v>
                </c:pt>
                <c:pt idx="158">
                  <c:v>4.99E-2</c:v>
                </c:pt>
                <c:pt idx="186">
                  <c:v>4.99E-2</c:v>
                </c:pt>
                <c:pt idx="221">
                  <c:v>4.99E-2</c:v>
                </c:pt>
                <c:pt idx="249">
                  <c:v>4.99E-2</c:v>
                </c:pt>
                <c:pt idx="282">
                  <c:v>4.99E-2</c:v>
                </c:pt>
                <c:pt idx="312">
                  <c:v>4.99E-2</c:v>
                </c:pt>
                <c:pt idx="339">
                  <c:v>4.99E-2</c:v>
                </c:pt>
                <c:pt idx="374">
                  <c:v>4.99E-2</c:v>
                </c:pt>
                <c:pt idx="410">
                  <c:v>4.99E-2</c:v>
                </c:pt>
              </c:numCache>
            </c:numRef>
          </c:val>
        </c:ser>
        <c:ser>
          <c:idx val="13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Data!$V$6:$V$482</c:f>
              <c:numCache>
                <c:formatCode>General</c:formatCode>
                <c:ptCount val="477"/>
                <c:pt idx="9">
                  <c:v>0.19989999999999999</c:v>
                </c:pt>
                <c:pt idx="31">
                  <c:v>0.19989999999999999</c:v>
                </c:pt>
                <c:pt idx="130">
                  <c:v>0.2</c:v>
                </c:pt>
                <c:pt idx="158">
                  <c:v>0.2</c:v>
                </c:pt>
                <c:pt idx="186">
                  <c:v>0.2</c:v>
                </c:pt>
                <c:pt idx="221" formatCode="0.0000">
                  <c:v>0.19989999999999999</c:v>
                </c:pt>
                <c:pt idx="249">
                  <c:v>0.3</c:v>
                </c:pt>
                <c:pt idx="282">
                  <c:v>0.3</c:v>
                </c:pt>
                <c:pt idx="312">
                  <c:v>0.2</c:v>
                </c:pt>
                <c:pt idx="339" formatCode="0.0000">
                  <c:v>0.19989999999999999</c:v>
                </c:pt>
                <c:pt idx="374" formatCode="0.0000">
                  <c:v>0.19989999999999999</c:v>
                </c:pt>
                <c:pt idx="410">
                  <c:v>0.02</c:v>
                </c:pt>
              </c:numCache>
            </c:numRef>
          </c:val>
        </c:ser>
        <c:ser>
          <c:idx val="7"/>
          <c:order val="5"/>
          <c:tx>
            <c:v>Ammonia as N</c:v>
          </c:tx>
          <c:spPr>
            <a:ln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4F81BD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Data!$P$6:$P$482</c:f>
              <c:numCache>
                <c:formatCode>General</c:formatCode>
                <c:ptCount val="477"/>
                <c:pt idx="9">
                  <c:v>0.06</c:v>
                </c:pt>
                <c:pt idx="31">
                  <c:v>7.0000000000000007E-2</c:v>
                </c:pt>
                <c:pt idx="130">
                  <c:v>0.17</c:v>
                </c:pt>
                <c:pt idx="158">
                  <c:v>0.06</c:v>
                </c:pt>
                <c:pt idx="186">
                  <c:v>0.06</c:v>
                </c:pt>
                <c:pt idx="221">
                  <c:v>4.99E-2</c:v>
                </c:pt>
                <c:pt idx="249">
                  <c:v>4.99E-2</c:v>
                </c:pt>
                <c:pt idx="282">
                  <c:v>4.99E-2</c:v>
                </c:pt>
                <c:pt idx="312">
                  <c:v>4.99E-2</c:v>
                </c:pt>
                <c:pt idx="339">
                  <c:v>0.08</c:v>
                </c:pt>
                <c:pt idx="374">
                  <c:v>4.99E-2</c:v>
                </c:pt>
                <c:pt idx="410">
                  <c:v>0.09</c:v>
                </c:pt>
              </c:numCache>
            </c:numRef>
          </c:val>
        </c:ser>
        <c:marker val="1"/>
        <c:axId val="82526976"/>
        <c:axId val="82528896"/>
      </c:lineChart>
      <c:dateAx>
        <c:axId val="82526976"/>
        <c:scaling>
          <c:orientation val="minMax"/>
        </c:scaling>
        <c:axPos val="b"/>
        <c:numFmt formatCode="[$-409]mmm\-yy;@" sourceLinked="0"/>
        <c:tickLblPos val="low"/>
        <c:crossAx val="82528896"/>
        <c:crosses val="autoZero"/>
        <c:lblOffset val="100"/>
        <c:baseTimeUnit val="days"/>
        <c:majorUnit val="1"/>
        <c:majorTimeUnit val="months"/>
      </c:dateAx>
      <c:valAx>
        <c:axId val="82528896"/>
        <c:scaling>
          <c:logBase val="10"/>
          <c:orientation val="minMax"/>
          <c:max val="10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95000"/>
                </a:sysClr>
              </a:solidFill>
            </a:ln>
          </c:spPr>
        </c:minorGridlines>
        <c:numFmt formatCode="#,##0.0" sourceLinked="0"/>
        <c:tickLblPos val="nextTo"/>
        <c:crossAx val="82526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331444656562054"/>
          <c:y val="0.30752771072155333"/>
          <c:w val="0.14831042731300639"/>
          <c:h val="0.3849646460343949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  <a:effectLst/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2h. San Joaquin River at Hwy 99 (Camp Pashayan) </a:t>
            </a:r>
          </a:p>
          <a:p>
            <a:pPr>
              <a:defRPr sz="1200"/>
            </a:pPr>
            <a:r>
              <a:rPr lang="en-US" sz="1200"/>
              <a:t>Cations (mg/L)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5.5625453689825625E-2"/>
          <c:y val="0.15404712058051734"/>
          <c:w val="0.93167355051871248"/>
          <c:h val="0.71971951986983362"/>
        </c:manualLayout>
      </c:layout>
      <c:lineChart>
        <c:grouping val="standard"/>
        <c:ser>
          <c:idx val="19"/>
          <c:order val="0"/>
          <c:tx>
            <c:v>Calcium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Data!$AB$6:$AB$482</c:f>
              <c:numCache>
                <c:formatCode>General</c:formatCode>
                <c:ptCount val="477"/>
                <c:pt idx="9">
                  <c:v>2</c:v>
                </c:pt>
                <c:pt idx="31">
                  <c:v>2</c:v>
                </c:pt>
                <c:pt idx="130">
                  <c:v>3</c:v>
                </c:pt>
                <c:pt idx="158">
                  <c:v>3</c:v>
                </c:pt>
                <c:pt idx="186">
                  <c:v>3</c:v>
                </c:pt>
                <c:pt idx="221">
                  <c:v>3</c:v>
                </c:pt>
                <c:pt idx="249">
                  <c:v>3</c:v>
                </c:pt>
                <c:pt idx="282">
                  <c:v>4</c:v>
                </c:pt>
                <c:pt idx="312">
                  <c:v>4</c:v>
                </c:pt>
                <c:pt idx="339">
                  <c:v>3</c:v>
                </c:pt>
                <c:pt idx="374">
                  <c:v>3.2</c:v>
                </c:pt>
                <c:pt idx="410">
                  <c:v>3.4</c:v>
                </c:pt>
              </c:numCache>
            </c:numRef>
          </c:val>
        </c:ser>
        <c:ser>
          <c:idx val="20"/>
          <c:order val="1"/>
          <c:tx>
            <c:v>Magnesium</c:v>
          </c:tx>
          <c:spPr>
            <a:ln>
              <a:noFill/>
            </a:ln>
          </c:spPr>
          <c:marker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Data!$AC$6:$AC$482</c:f>
              <c:numCache>
                <c:formatCode>General</c:formatCode>
                <c:ptCount val="477"/>
                <c:pt idx="9">
                  <c:v>0.999</c:v>
                </c:pt>
                <c:pt idx="31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0.999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0.75</c:v>
                </c:pt>
              </c:numCache>
            </c:numRef>
          </c:val>
        </c:ser>
        <c:ser>
          <c:idx val="22"/>
          <c:order val="2"/>
          <c:tx>
            <c:v>Potassium</c:v>
          </c:tx>
          <c:spPr>
            <a:ln>
              <a:noFill/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Data!$AE$6:$AE$482</c:f>
              <c:numCache>
                <c:formatCode>General</c:formatCode>
                <c:ptCount val="477"/>
                <c:pt idx="9">
                  <c:v>0.999</c:v>
                </c:pt>
                <c:pt idx="31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0.999</c:v>
                </c:pt>
                <c:pt idx="249">
                  <c:v>1</c:v>
                </c:pt>
                <c:pt idx="282">
                  <c:v>1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0.73</c:v>
                </c:pt>
              </c:numCache>
            </c:numRef>
          </c:val>
        </c:ser>
        <c:ser>
          <c:idx val="23"/>
          <c:order val="3"/>
          <c:tx>
            <c:v>Sodium</c:v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Data!$AF$6:$AF$482</c:f>
              <c:numCache>
                <c:formatCode>General</c:formatCode>
                <c:ptCount val="477"/>
                <c:pt idx="9">
                  <c:v>2</c:v>
                </c:pt>
                <c:pt idx="31">
                  <c:v>2</c:v>
                </c:pt>
                <c:pt idx="130">
                  <c:v>3</c:v>
                </c:pt>
                <c:pt idx="158">
                  <c:v>4</c:v>
                </c:pt>
                <c:pt idx="186">
                  <c:v>4</c:v>
                </c:pt>
                <c:pt idx="221">
                  <c:v>3</c:v>
                </c:pt>
                <c:pt idx="249">
                  <c:v>4</c:v>
                </c:pt>
                <c:pt idx="282">
                  <c:v>4</c:v>
                </c:pt>
                <c:pt idx="312">
                  <c:v>5</c:v>
                </c:pt>
                <c:pt idx="339">
                  <c:v>5</c:v>
                </c:pt>
                <c:pt idx="374">
                  <c:v>4</c:v>
                </c:pt>
                <c:pt idx="410">
                  <c:v>3.7</c:v>
                </c:pt>
              </c:numCache>
            </c:numRef>
          </c:val>
        </c:ser>
        <c:marker val="1"/>
        <c:axId val="82592512"/>
        <c:axId val="82594432"/>
      </c:lineChart>
      <c:dateAx>
        <c:axId val="82592512"/>
        <c:scaling>
          <c:orientation val="minMax"/>
        </c:scaling>
        <c:axPos val="b"/>
        <c:numFmt formatCode="[$-409]mmm\-yy;@" sourceLinked="0"/>
        <c:tickLblPos val="nextTo"/>
        <c:crossAx val="82594432"/>
        <c:crosses val="autoZero"/>
        <c:lblOffset val="100"/>
        <c:baseTimeUnit val="days"/>
        <c:majorUnit val="1"/>
        <c:majorTimeUnit val="months"/>
      </c:dateAx>
      <c:valAx>
        <c:axId val="82594432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tickLblPos val="nextTo"/>
        <c:crossAx val="82592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126888133634449"/>
          <c:y val="0.36493665579103451"/>
          <c:w val="8.5154170411918501E-2"/>
          <c:h val="0.21886831565727538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2g. San Joaquin River at Hwy 99 (Camp Pashayan) </a:t>
            </a:r>
          </a:p>
          <a:p>
            <a:pPr>
              <a:defRPr sz="1200"/>
            </a:pPr>
            <a:r>
              <a:rPr lang="en-US" sz="1200"/>
              <a:t>Anions (mg/L)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5.2178080937557304E-2"/>
          <c:y val="0.15404712058051742"/>
          <c:w val="0.93576442043581765"/>
          <c:h val="0.74228167361433584"/>
        </c:manualLayout>
      </c:layout>
      <c:lineChart>
        <c:grouping val="standard"/>
        <c:ser>
          <c:idx val="24"/>
          <c:order val="0"/>
          <c:tx>
            <c:v>Alkalinity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Data!$AG$6:$AG$484</c:f>
              <c:numCache>
                <c:formatCode>General</c:formatCode>
                <c:ptCount val="479"/>
                <c:pt idx="9">
                  <c:v>8</c:v>
                </c:pt>
                <c:pt idx="31">
                  <c:v>8</c:v>
                </c:pt>
                <c:pt idx="130">
                  <c:v>14</c:v>
                </c:pt>
                <c:pt idx="158">
                  <c:v>14</c:v>
                </c:pt>
                <c:pt idx="186">
                  <c:v>14</c:v>
                </c:pt>
                <c:pt idx="221">
                  <c:v>14</c:v>
                </c:pt>
                <c:pt idx="249">
                  <c:v>16</c:v>
                </c:pt>
                <c:pt idx="282">
                  <c:v>18</c:v>
                </c:pt>
                <c:pt idx="312">
                  <c:v>14</c:v>
                </c:pt>
                <c:pt idx="339">
                  <c:v>20</c:v>
                </c:pt>
                <c:pt idx="374">
                  <c:v>16</c:v>
                </c:pt>
                <c:pt idx="410">
                  <c:v>13</c:v>
                </c:pt>
              </c:numCache>
            </c:numRef>
          </c:val>
        </c:ser>
        <c:ser>
          <c:idx val="25"/>
          <c:order val="1"/>
          <c:tx>
            <c:v>Bicarbonate Alkalinity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Data!$AH$6:$AH$482</c:f>
              <c:numCache>
                <c:formatCode>General</c:formatCode>
                <c:ptCount val="477"/>
                <c:pt idx="9">
                  <c:v>9</c:v>
                </c:pt>
                <c:pt idx="31">
                  <c:v>9</c:v>
                </c:pt>
                <c:pt idx="130">
                  <c:v>17</c:v>
                </c:pt>
                <c:pt idx="158">
                  <c:v>18</c:v>
                </c:pt>
                <c:pt idx="186">
                  <c:v>18</c:v>
                </c:pt>
                <c:pt idx="221">
                  <c:v>17</c:v>
                </c:pt>
                <c:pt idx="249">
                  <c:v>20</c:v>
                </c:pt>
                <c:pt idx="282">
                  <c:v>22</c:v>
                </c:pt>
                <c:pt idx="312">
                  <c:v>17</c:v>
                </c:pt>
                <c:pt idx="339">
                  <c:v>25</c:v>
                </c:pt>
                <c:pt idx="374">
                  <c:v>20</c:v>
                </c:pt>
                <c:pt idx="410">
                  <c:v>16</c:v>
                </c:pt>
              </c:numCache>
            </c:numRef>
          </c:val>
        </c:ser>
        <c:ser>
          <c:idx val="27"/>
          <c:order val="2"/>
          <c:tx>
            <c:v>Hydroxide Alkalinity</c:v>
          </c:tx>
          <c:spPr>
            <a:ln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Data!$AJ$6:$AJ$482</c:f>
              <c:numCache>
                <c:formatCode>General</c:formatCode>
                <c:ptCount val="477"/>
                <c:pt idx="9">
                  <c:v>4.9989999999999997</c:v>
                </c:pt>
                <c:pt idx="31">
                  <c:v>4.9989999999999997</c:v>
                </c:pt>
                <c:pt idx="130">
                  <c:v>4.99</c:v>
                </c:pt>
                <c:pt idx="158">
                  <c:v>4.99</c:v>
                </c:pt>
                <c:pt idx="186">
                  <c:v>4.99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6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Data!$AI$6:$AI$482</c:f>
              <c:numCache>
                <c:formatCode>General</c:formatCode>
                <c:ptCount val="477"/>
                <c:pt idx="9">
                  <c:v>4.9989999999999997</c:v>
                </c:pt>
                <c:pt idx="31">
                  <c:v>4.9989999999999997</c:v>
                </c:pt>
                <c:pt idx="130">
                  <c:v>4.99</c:v>
                </c:pt>
                <c:pt idx="158">
                  <c:v>4.99</c:v>
                </c:pt>
                <c:pt idx="186">
                  <c:v>4.99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8"/>
          <c:order val="4"/>
          <c:tx>
            <c:v>Chloride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Data!$AK$6:$AK$482</c:f>
              <c:numCache>
                <c:formatCode>General</c:formatCode>
                <c:ptCount val="477"/>
                <c:pt idx="9">
                  <c:v>0.999</c:v>
                </c:pt>
                <c:pt idx="31">
                  <c:v>0.999</c:v>
                </c:pt>
                <c:pt idx="130">
                  <c:v>2.2999999999999998</c:v>
                </c:pt>
                <c:pt idx="158">
                  <c:v>2.2000000000000002</c:v>
                </c:pt>
                <c:pt idx="186">
                  <c:v>2.2999999999999998</c:v>
                </c:pt>
                <c:pt idx="221">
                  <c:v>2.4</c:v>
                </c:pt>
                <c:pt idx="249">
                  <c:v>2.7</c:v>
                </c:pt>
                <c:pt idx="282">
                  <c:v>2.9</c:v>
                </c:pt>
                <c:pt idx="312">
                  <c:v>2.9</c:v>
                </c:pt>
                <c:pt idx="339">
                  <c:v>3.1</c:v>
                </c:pt>
                <c:pt idx="374">
                  <c:v>2.5</c:v>
                </c:pt>
                <c:pt idx="410">
                  <c:v>2.8</c:v>
                </c:pt>
              </c:numCache>
            </c:numRef>
          </c:val>
        </c:ser>
        <c:ser>
          <c:idx val="29"/>
          <c:order val="5"/>
          <c:tx>
            <c:v>Sulfate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Data!$B$6:$B$482</c:f>
              <c:numCache>
                <c:formatCode>m/d/yyyy</c:formatCode>
                <c:ptCount val="47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Data!$AL$6:$AL$483</c:f>
              <c:numCache>
                <c:formatCode>General</c:formatCode>
                <c:ptCount val="478"/>
                <c:pt idx="9">
                  <c:v>0.999</c:v>
                </c:pt>
                <c:pt idx="31">
                  <c:v>0.999</c:v>
                </c:pt>
                <c:pt idx="130">
                  <c:v>1.2</c:v>
                </c:pt>
                <c:pt idx="158">
                  <c:v>1.4</c:v>
                </c:pt>
                <c:pt idx="186">
                  <c:v>1.2</c:v>
                </c:pt>
                <c:pt idx="221">
                  <c:v>1.2</c:v>
                </c:pt>
                <c:pt idx="249">
                  <c:v>1.2</c:v>
                </c:pt>
                <c:pt idx="282">
                  <c:v>1.5</c:v>
                </c:pt>
                <c:pt idx="312">
                  <c:v>1.2</c:v>
                </c:pt>
                <c:pt idx="339">
                  <c:v>1.2</c:v>
                </c:pt>
                <c:pt idx="374">
                  <c:v>1.1000000000000001</c:v>
                </c:pt>
                <c:pt idx="410">
                  <c:v>1.5</c:v>
                </c:pt>
              </c:numCache>
            </c:numRef>
          </c:val>
        </c:ser>
        <c:marker val="1"/>
        <c:axId val="82745216"/>
        <c:axId val="86437888"/>
      </c:lineChart>
      <c:dateAx>
        <c:axId val="82745216"/>
        <c:scaling>
          <c:orientation val="minMax"/>
        </c:scaling>
        <c:axPos val="b"/>
        <c:numFmt formatCode="[$-409]mmm\-yy;@" sourceLinked="0"/>
        <c:tickLblPos val="nextTo"/>
        <c:crossAx val="86437888"/>
        <c:crosses val="autoZero"/>
        <c:lblOffset val="100"/>
        <c:baseTimeUnit val="days"/>
        <c:majorUnit val="1"/>
        <c:majorTimeUnit val="months"/>
      </c:dateAx>
      <c:valAx>
        <c:axId val="86437888"/>
        <c:scaling>
          <c:orientation val="minMax"/>
        </c:scaling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tickLblPos val="nextTo"/>
        <c:crossAx val="82745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923328487644979"/>
          <c:y val="0.31734479103573643"/>
          <c:w val="0.14797556747624679"/>
          <c:h val="0.36341110139010641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0</xdr:colOff>
      <xdr:row>24</xdr:row>
      <xdr:rowOff>152400</xdr:rowOff>
    </xdr:to>
    <xdr:graphicFrame macro="">
      <xdr:nvGraphicFramePr>
        <xdr:cNvPr id="107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571500</xdr:colOff>
      <xdr:row>49</xdr:row>
      <xdr:rowOff>152400</xdr:rowOff>
    </xdr:to>
    <xdr:graphicFrame macro="">
      <xdr:nvGraphicFramePr>
        <xdr:cNvPr id="107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595312</xdr:colOff>
      <xdr:row>74</xdr:row>
      <xdr:rowOff>152400</xdr:rowOff>
    </xdr:to>
    <xdr:graphicFrame macro="">
      <xdr:nvGraphicFramePr>
        <xdr:cNvPr id="10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17</xdr:col>
      <xdr:colOff>595312</xdr:colOff>
      <xdr:row>99</xdr:row>
      <xdr:rowOff>152400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17</xdr:col>
      <xdr:colOff>595312</xdr:colOff>
      <xdr:row>124</xdr:row>
      <xdr:rowOff>152400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595312</xdr:colOff>
      <xdr:row>149</xdr:row>
      <xdr:rowOff>152400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75</xdr:row>
      <xdr:rowOff>0</xdr:rowOff>
    </xdr:from>
    <xdr:to>
      <xdr:col>18</xdr:col>
      <xdr:colOff>3175</xdr:colOff>
      <xdr:row>99</xdr:row>
      <xdr:rowOff>146050</xdr:rowOff>
    </xdr:to>
    <xdr:graphicFrame macro="">
      <xdr:nvGraphicFramePr>
        <xdr:cNvPr id="113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163285</xdr:rowOff>
    </xdr:from>
    <xdr:to>
      <xdr:col>17</xdr:col>
      <xdr:colOff>585107</xdr:colOff>
      <xdr:row>50</xdr:row>
      <xdr:rowOff>-1</xdr:rowOff>
    </xdr:to>
    <xdr:graphicFrame macro="">
      <xdr:nvGraphicFramePr>
        <xdr:cNvPr id="113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0</xdr:row>
      <xdr:rowOff>1</xdr:rowOff>
    </xdr:from>
    <xdr:to>
      <xdr:col>17</xdr:col>
      <xdr:colOff>596900</xdr:colOff>
      <xdr:row>24</xdr:row>
      <xdr:rowOff>152401</xdr:rowOff>
    </xdr:to>
    <xdr:graphicFrame macro="">
      <xdr:nvGraphicFramePr>
        <xdr:cNvPr id="113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99</xdr:row>
      <xdr:rowOff>113241</xdr:rowOff>
    </xdr:from>
    <xdr:to>
      <xdr:col>18</xdr:col>
      <xdr:colOff>0</xdr:colOff>
      <xdr:row>124</xdr:row>
      <xdr:rowOff>113241</xdr:rowOff>
    </xdr:to>
    <xdr:graphicFrame macro="">
      <xdr:nvGraphicFramePr>
        <xdr:cNvPr id="113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12701</xdr:colOff>
      <xdr:row>49</xdr:row>
      <xdr:rowOff>155575</xdr:rowOff>
    </xdr:from>
    <xdr:to>
      <xdr:col>18</xdr:col>
      <xdr:colOff>1</xdr:colOff>
      <xdr:row>74</xdr:row>
      <xdr:rowOff>152400</xdr:rowOff>
    </xdr:to>
    <xdr:graphicFrame macro="">
      <xdr:nvGraphicFramePr>
        <xdr:cNvPr id="1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606"/>
  <sheetViews>
    <sheetView zoomScale="80" zoomScaleNormal="80" workbookViewId="0">
      <pane xSplit="2" ySplit="5" topLeftCell="AM390" activePane="bottomRight" state="frozen"/>
      <selection pane="topRight" activeCell="C1" sqref="C1"/>
      <selection pane="bottomLeft" activeCell="A6" sqref="A6"/>
      <selection pane="bottomRight" activeCell="AQ393" sqref="AQ393"/>
    </sheetView>
  </sheetViews>
  <sheetFormatPr defaultRowHeight="12.75"/>
  <cols>
    <col min="1" max="1" width="9.140625" style="20"/>
    <col min="2" max="3" width="11" style="20" customWidth="1"/>
    <col min="4" max="4" width="11" style="19" customWidth="1"/>
    <col min="5" max="5" width="11.5703125" style="20" customWidth="1"/>
    <col min="6" max="10" width="11.5703125" style="17" customWidth="1"/>
    <col min="11" max="49" width="9.140625" style="20"/>
    <col min="50" max="50" width="8.42578125" style="20" bestFit="1" customWidth="1"/>
    <col min="51" max="16384" width="9.140625" style="20"/>
  </cols>
  <sheetData>
    <row r="1" spans="1:50">
      <c r="B1" s="57"/>
      <c r="C1" s="29"/>
      <c r="E1" s="30" t="s">
        <v>22</v>
      </c>
      <c r="K1" s="25"/>
      <c r="L1" s="25"/>
      <c r="M1" s="25"/>
      <c r="N1" s="25"/>
    </row>
    <row r="2" spans="1:50" ht="51">
      <c r="B2" s="31"/>
      <c r="C2" s="31"/>
      <c r="D2" s="38"/>
      <c r="E2" s="32" t="s">
        <v>21</v>
      </c>
      <c r="F2" s="33"/>
      <c r="G2" s="33"/>
      <c r="H2" s="33"/>
      <c r="I2" s="33"/>
      <c r="J2" s="33"/>
      <c r="K2" s="32"/>
      <c r="L2" s="32"/>
      <c r="M2" s="32"/>
      <c r="N2" s="32"/>
    </row>
    <row r="3" spans="1:50" ht="13.5">
      <c r="B3" s="34" t="s">
        <v>0</v>
      </c>
      <c r="C3" s="34"/>
      <c r="D3" s="11"/>
      <c r="E3" s="3" t="s">
        <v>1</v>
      </c>
      <c r="F3" s="12"/>
      <c r="G3" s="12"/>
      <c r="H3" s="12"/>
      <c r="I3" s="12"/>
      <c r="J3" s="12"/>
      <c r="K3" s="35"/>
      <c r="L3" s="35"/>
      <c r="M3" s="1" t="s">
        <v>3</v>
      </c>
      <c r="N3" s="1" t="s">
        <v>3</v>
      </c>
      <c r="O3" s="1" t="s">
        <v>3</v>
      </c>
      <c r="P3" s="1" t="s">
        <v>3</v>
      </c>
      <c r="Q3" s="1" t="s">
        <v>3</v>
      </c>
      <c r="R3" s="1" t="s">
        <v>3</v>
      </c>
      <c r="S3" s="1" t="s">
        <v>3</v>
      </c>
      <c r="T3" s="1" t="s">
        <v>3</v>
      </c>
      <c r="U3" s="36" t="s">
        <v>8</v>
      </c>
      <c r="V3" s="36" t="s">
        <v>8</v>
      </c>
      <c r="W3" s="36" t="s">
        <v>8</v>
      </c>
      <c r="X3" s="1" t="s">
        <v>3</v>
      </c>
      <c r="Y3" s="1" t="s">
        <v>3</v>
      </c>
      <c r="Z3" s="1" t="s">
        <v>3</v>
      </c>
      <c r="AA3" s="1" t="s">
        <v>3</v>
      </c>
      <c r="AB3" s="1" t="s">
        <v>3</v>
      </c>
      <c r="AC3" s="1" t="s">
        <v>3</v>
      </c>
      <c r="AD3" s="1" t="s">
        <v>3</v>
      </c>
      <c r="AE3" s="1" t="s">
        <v>3</v>
      </c>
      <c r="AF3" s="1" t="s">
        <v>3</v>
      </c>
      <c r="AG3" s="1" t="s">
        <v>3</v>
      </c>
      <c r="AH3" s="1" t="s">
        <v>3</v>
      </c>
      <c r="AI3" s="1" t="s">
        <v>4</v>
      </c>
      <c r="AJ3" s="1" t="s">
        <v>4</v>
      </c>
      <c r="AK3" s="1" t="s">
        <v>4</v>
      </c>
      <c r="AL3" s="1" t="s">
        <v>4</v>
      </c>
      <c r="AM3" s="1" t="s">
        <v>4</v>
      </c>
      <c r="AN3" s="1" t="s">
        <v>13</v>
      </c>
      <c r="AO3" s="1" t="s">
        <v>4</v>
      </c>
      <c r="AP3" s="1" t="s">
        <v>4</v>
      </c>
      <c r="AQ3" s="1" t="s">
        <v>4</v>
      </c>
      <c r="AR3" s="1" t="s">
        <v>4</v>
      </c>
      <c r="AS3" s="1" t="s">
        <v>15</v>
      </c>
      <c r="AT3" s="1" t="s">
        <v>16</v>
      </c>
      <c r="AU3" s="1" t="s">
        <v>18</v>
      </c>
      <c r="AV3" s="1" t="s">
        <v>3</v>
      </c>
      <c r="AW3" s="1" t="s">
        <v>20</v>
      </c>
    </row>
    <row r="4" spans="1:50" ht="13.5">
      <c r="B4" s="34"/>
      <c r="C4" s="34"/>
      <c r="D4" s="11"/>
      <c r="E4" s="3"/>
      <c r="F4" s="12"/>
      <c r="G4" s="12"/>
      <c r="H4" s="12"/>
      <c r="I4" s="12"/>
      <c r="J4" s="12"/>
      <c r="K4" s="35" t="s">
        <v>58</v>
      </c>
      <c r="L4" s="35" t="s">
        <v>59</v>
      </c>
      <c r="M4" s="1"/>
      <c r="N4" s="1"/>
      <c r="O4" s="1"/>
      <c r="P4" s="1"/>
      <c r="Q4" s="1"/>
      <c r="R4" s="1"/>
      <c r="S4" s="1"/>
      <c r="T4" s="1"/>
      <c r="U4" s="36"/>
      <c r="V4" s="36"/>
      <c r="W4" s="36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50" ht="67.5">
      <c r="B5" s="20" t="s">
        <v>25</v>
      </c>
      <c r="C5" s="20" t="s">
        <v>26</v>
      </c>
      <c r="D5" s="19" t="s">
        <v>27</v>
      </c>
      <c r="E5" s="37" t="s">
        <v>23</v>
      </c>
      <c r="F5" s="33" t="s">
        <v>56</v>
      </c>
      <c r="G5" s="33" t="s">
        <v>61</v>
      </c>
      <c r="H5" s="33" t="s">
        <v>57</v>
      </c>
      <c r="I5" s="33" t="s">
        <v>62</v>
      </c>
      <c r="J5" s="33" t="s">
        <v>55</v>
      </c>
      <c r="K5" s="2" t="s">
        <v>54</v>
      </c>
      <c r="L5" s="2" t="s">
        <v>60</v>
      </c>
      <c r="M5" s="2" t="s">
        <v>24</v>
      </c>
      <c r="N5" s="2" t="s">
        <v>19</v>
      </c>
      <c r="O5" s="2" t="s">
        <v>2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2" t="s">
        <v>5</v>
      </c>
      <c r="X5" s="2" t="s">
        <v>6</v>
      </c>
      <c r="Y5" s="2" t="s">
        <v>7</v>
      </c>
      <c r="Z5" s="2" t="s">
        <v>9</v>
      </c>
      <c r="AA5" s="2" t="s">
        <v>10</v>
      </c>
      <c r="AB5" s="2" t="s">
        <v>35</v>
      </c>
      <c r="AC5" s="2" t="s">
        <v>36</v>
      </c>
      <c r="AD5" s="2" t="s">
        <v>11</v>
      </c>
      <c r="AE5" s="2" t="s">
        <v>37</v>
      </c>
      <c r="AF5" s="2" t="s">
        <v>38</v>
      </c>
      <c r="AG5" s="2" t="s">
        <v>39</v>
      </c>
      <c r="AH5" s="2" t="s">
        <v>40</v>
      </c>
      <c r="AI5" s="2" t="s">
        <v>41</v>
      </c>
      <c r="AJ5" s="2" t="s">
        <v>12</v>
      </c>
      <c r="AK5" s="2" t="s">
        <v>42</v>
      </c>
      <c r="AL5" s="2" t="s">
        <v>43</v>
      </c>
      <c r="AM5" s="2" t="s">
        <v>44</v>
      </c>
      <c r="AN5" s="2" t="s">
        <v>45</v>
      </c>
      <c r="AO5" s="2" t="s">
        <v>46</v>
      </c>
      <c r="AP5" s="2" t="s">
        <v>47</v>
      </c>
      <c r="AQ5" s="2" t="s">
        <v>48</v>
      </c>
      <c r="AR5" s="2" t="s">
        <v>49</v>
      </c>
      <c r="AS5" s="2" t="s">
        <v>50</v>
      </c>
      <c r="AT5" s="2" t="s">
        <v>51</v>
      </c>
      <c r="AU5" s="2" t="s">
        <v>52</v>
      </c>
      <c r="AV5" s="2" t="s">
        <v>53</v>
      </c>
      <c r="AW5" s="2" t="s">
        <v>14</v>
      </c>
      <c r="AX5" s="2" t="s">
        <v>17</v>
      </c>
    </row>
    <row r="6" spans="1:50">
      <c r="A6" s="20">
        <v>1</v>
      </c>
      <c r="B6" s="58">
        <v>40817</v>
      </c>
      <c r="C6">
        <v>331</v>
      </c>
      <c r="D6" s="59">
        <v>206</v>
      </c>
      <c r="E6" s="59">
        <v>247</v>
      </c>
      <c r="F6" s="60">
        <v>71.7</v>
      </c>
      <c r="G6" s="60">
        <v>69</v>
      </c>
      <c r="H6" s="60">
        <f t="shared" ref="H6:I69" si="0">CONVERT(F6,"F","C")</f>
        <v>22.055555555555557</v>
      </c>
      <c r="I6" s="60">
        <f t="shared" si="0"/>
        <v>20.555555555555554</v>
      </c>
      <c r="J6" s="60">
        <v>20.552083333333332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>
      <c r="A7" s="20">
        <f>1+A6</f>
        <v>2</v>
      </c>
      <c r="B7" s="58">
        <v>40818</v>
      </c>
      <c r="C7">
        <v>327</v>
      </c>
      <c r="D7" s="59">
        <v>206</v>
      </c>
      <c r="E7" s="59">
        <v>248</v>
      </c>
      <c r="F7" s="60">
        <v>71.2</v>
      </c>
      <c r="G7" s="60">
        <v>68.5</v>
      </c>
      <c r="H7" s="60">
        <f t="shared" si="0"/>
        <v>21.777777777777779</v>
      </c>
      <c r="I7" s="60">
        <f t="shared" si="0"/>
        <v>20.277777777777779</v>
      </c>
      <c r="J7" s="60">
        <v>20.697916666666668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>
      <c r="A8" s="20">
        <f>1+A7</f>
        <v>3</v>
      </c>
      <c r="B8" s="58">
        <v>40819</v>
      </c>
      <c r="C8">
        <v>328</v>
      </c>
      <c r="D8" s="59">
        <v>212</v>
      </c>
      <c r="E8" s="59">
        <v>259</v>
      </c>
      <c r="F8" s="60">
        <v>70.3</v>
      </c>
      <c r="G8" s="60">
        <v>67.8</v>
      </c>
      <c r="H8" s="60">
        <f t="shared" si="0"/>
        <v>21.277777777777775</v>
      </c>
      <c r="I8" s="60">
        <f t="shared" si="0"/>
        <v>19.888888888888886</v>
      </c>
      <c r="J8" s="60">
        <v>20.802083333333332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>
      <c r="A9" s="20">
        <f t="shared" ref="A9:A72" si="1">1+A8</f>
        <v>4</v>
      </c>
      <c r="B9" s="58">
        <v>40820</v>
      </c>
      <c r="C9">
        <v>328</v>
      </c>
      <c r="D9" s="59">
        <v>219</v>
      </c>
      <c r="E9" s="59">
        <v>259</v>
      </c>
      <c r="F9" s="60">
        <v>68.2</v>
      </c>
      <c r="G9" s="60">
        <v>66.5</v>
      </c>
      <c r="H9" s="60">
        <f t="shared" si="0"/>
        <v>20.111111111111111</v>
      </c>
      <c r="I9" s="60">
        <f t="shared" si="0"/>
        <v>19.166666666666668</v>
      </c>
      <c r="J9" s="60">
        <v>20.979166666666668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>
      <c r="A10" s="20">
        <f t="shared" si="1"/>
        <v>5</v>
      </c>
      <c r="B10" s="58">
        <v>40821</v>
      </c>
      <c r="C10">
        <v>326</v>
      </c>
      <c r="D10" s="59">
        <v>236</v>
      </c>
      <c r="E10" s="59">
        <v>287</v>
      </c>
      <c r="F10" s="60">
        <v>67.5</v>
      </c>
      <c r="G10" s="60">
        <v>64.3</v>
      </c>
      <c r="H10" s="60">
        <f t="shared" si="0"/>
        <v>19.722222222222221</v>
      </c>
      <c r="I10" s="60">
        <f t="shared" si="0"/>
        <v>17.944444444444443</v>
      </c>
      <c r="J10" s="60">
        <v>25.302083333333332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>
      <c r="A11" s="20">
        <f t="shared" si="1"/>
        <v>6</v>
      </c>
      <c r="B11" s="58">
        <v>40822</v>
      </c>
      <c r="C11">
        <v>322</v>
      </c>
      <c r="D11" s="59">
        <v>301</v>
      </c>
      <c r="E11" s="59">
        <v>302</v>
      </c>
      <c r="F11" s="60">
        <v>64.5</v>
      </c>
      <c r="G11" s="60">
        <v>62.3</v>
      </c>
      <c r="H11" s="60">
        <f t="shared" si="0"/>
        <v>18.055555555555554</v>
      </c>
      <c r="I11" s="60">
        <f t="shared" si="0"/>
        <v>16.833333333333332</v>
      </c>
      <c r="J11" s="60">
        <v>25.572916666666668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>
      <c r="A12" s="20">
        <f t="shared" si="1"/>
        <v>7</v>
      </c>
      <c r="B12" s="58">
        <v>40823</v>
      </c>
      <c r="C12">
        <v>324</v>
      </c>
      <c r="D12" s="59">
        <v>275</v>
      </c>
      <c r="E12" s="59">
        <v>282</v>
      </c>
      <c r="F12" s="60">
        <v>63.1</v>
      </c>
      <c r="G12" s="60">
        <v>60.9</v>
      </c>
      <c r="H12" s="60">
        <f t="shared" si="0"/>
        <v>17.277777777777779</v>
      </c>
      <c r="I12" s="60">
        <f t="shared" si="0"/>
        <v>16.055555555555554</v>
      </c>
      <c r="J12" s="60">
        <v>23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>
      <c r="A13" s="20">
        <f t="shared" si="1"/>
        <v>8</v>
      </c>
      <c r="B13" s="58">
        <v>40824</v>
      </c>
      <c r="C13">
        <v>324</v>
      </c>
      <c r="D13" s="59">
        <v>234</v>
      </c>
      <c r="E13" s="59">
        <v>274</v>
      </c>
      <c r="F13" s="60">
        <v>63.4</v>
      </c>
      <c r="G13" s="60">
        <v>60.7</v>
      </c>
      <c r="H13" s="60">
        <f t="shared" si="0"/>
        <v>17.444444444444443</v>
      </c>
      <c r="I13" s="60">
        <f t="shared" si="0"/>
        <v>15.944444444444446</v>
      </c>
      <c r="J13" s="60">
        <v>23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>
      <c r="A14" s="20">
        <f t="shared" si="1"/>
        <v>9</v>
      </c>
      <c r="B14" s="58">
        <v>40825</v>
      </c>
      <c r="C14">
        <v>323</v>
      </c>
      <c r="D14" s="59">
        <v>231</v>
      </c>
      <c r="E14" s="59">
        <v>272</v>
      </c>
      <c r="F14" s="60">
        <v>64.099999999999994</v>
      </c>
      <c r="G14" s="60">
        <v>61.2</v>
      </c>
      <c r="H14" s="60">
        <f t="shared" si="0"/>
        <v>17.833333333333329</v>
      </c>
      <c r="I14" s="60">
        <f t="shared" si="0"/>
        <v>16.222222222222225</v>
      </c>
      <c r="J14" s="60">
        <v>22.385416666666668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ht="13.5">
      <c r="A15" s="20">
        <f t="shared" si="1"/>
        <v>10</v>
      </c>
      <c r="B15" s="58">
        <v>40826</v>
      </c>
      <c r="C15">
        <v>321</v>
      </c>
      <c r="D15" s="59">
        <v>231</v>
      </c>
      <c r="E15" s="59">
        <v>271</v>
      </c>
      <c r="F15" s="60">
        <v>64.900000000000006</v>
      </c>
      <c r="G15" s="60">
        <v>62.2</v>
      </c>
      <c r="H15" s="60">
        <f t="shared" si="0"/>
        <v>18.277777777777782</v>
      </c>
      <c r="I15" s="60">
        <f t="shared" si="0"/>
        <v>16.777777777777779</v>
      </c>
      <c r="J15" s="60">
        <v>22</v>
      </c>
      <c r="K15">
        <v>18</v>
      </c>
      <c r="L15" s="61">
        <f>CONVERT(K15,$K$4,$L$4)</f>
        <v>64.400000000000006</v>
      </c>
      <c r="M15">
        <v>30</v>
      </c>
      <c r="N15">
        <v>10.4</v>
      </c>
      <c r="O15" s="61">
        <v>9.99</v>
      </c>
      <c r="P15">
        <v>0.06</v>
      </c>
      <c r="Q15" s="62">
        <v>1.9990000000000001</v>
      </c>
      <c r="R15"/>
      <c r="S15">
        <v>0.05</v>
      </c>
      <c r="T15" s="1">
        <v>2.9899999999999999E-2</v>
      </c>
      <c r="U15" s="61">
        <v>4.99E-2</v>
      </c>
      <c r="V15" s="61">
        <v>0.19989999999999999</v>
      </c>
      <c r="W15">
        <v>2.2999999999999998</v>
      </c>
      <c r="X15">
        <v>2.2000000000000002</v>
      </c>
      <c r="Y15">
        <v>2</v>
      </c>
      <c r="Z15">
        <v>2</v>
      </c>
      <c r="AA15">
        <v>30</v>
      </c>
      <c r="AB15">
        <v>2</v>
      </c>
      <c r="AC15" s="63">
        <v>0.999</v>
      </c>
      <c r="AD15">
        <v>9.0688399999999998</v>
      </c>
      <c r="AE15" s="63">
        <v>0.999</v>
      </c>
      <c r="AF15">
        <v>2</v>
      </c>
      <c r="AG15">
        <v>8</v>
      </c>
      <c r="AH15">
        <v>9</v>
      </c>
      <c r="AI15" s="63">
        <v>4.9989999999999997</v>
      </c>
      <c r="AJ15" s="63">
        <v>4.9989999999999997</v>
      </c>
      <c r="AK15" s="63">
        <v>0.999</v>
      </c>
      <c r="AL15" s="63">
        <v>0.999</v>
      </c>
      <c r="AM15">
        <v>1.4</v>
      </c>
      <c r="AN15">
        <v>9.9990000000000006</v>
      </c>
      <c r="AO15" s="63">
        <v>0.499</v>
      </c>
      <c r="AP15">
        <v>0.5</v>
      </c>
      <c r="AQ15" s="63">
        <v>0.499</v>
      </c>
      <c r="AR15" s="61">
        <f>99.999/1000</f>
        <v>9.9998999999999991E-2</v>
      </c>
      <c r="AS15">
        <v>0.6</v>
      </c>
      <c r="AT15" s="63">
        <v>0.999</v>
      </c>
      <c r="AU15"/>
      <c r="AV15">
        <v>1.9990000000000001</v>
      </c>
      <c r="AW15">
        <v>7.2</v>
      </c>
      <c r="AX15">
        <v>3.1</v>
      </c>
    </row>
    <row r="16" spans="1:50">
      <c r="A16" s="20">
        <f t="shared" si="1"/>
        <v>11</v>
      </c>
      <c r="B16" s="58">
        <v>40827</v>
      </c>
      <c r="C16" s="64">
        <v>151</v>
      </c>
      <c r="D16" s="59">
        <v>226</v>
      </c>
      <c r="E16" s="59">
        <v>270</v>
      </c>
      <c r="F16" s="60">
        <v>66.8</v>
      </c>
      <c r="G16" s="60">
        <v>63.7</v>
      </c>
      <c r="H16" s="60">
        <f t="shared" si="0"/>
        <v>19.333333333333332</v>
      </c>
      <c r="I16" s="60">
        <f t="shared" si="0"/>
        <v>17.611111111111111</v>
      </c>
      <c r="J16" s="60">
        <v>22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7" spans="1:50">
      <c r="A17" s="20">
        <f t="shared" si="1"/>
        <v>12</v>
      </c>
      <c r="B17" s="58">
        <v>40828</v>
      </c>
      <c r="C17">
        <v>700</v>
      </c>
      <c r="D17" s="59">
        <v>228</v>
      </c>
      <c r="E17" s="59">
        <v>344</v>
      </c>
      <c r="F17" s="60">
        <v>66.8</v>
      </c>
      <c r="G17" s="60">
        <v>64.7</v>
      </c>
      <c r="H17" s="60">
        <f t="shared" si="0"/>
        <v>19.333333333333332</v>
      </c>
      <c r="I17" s="60">
        <f t="shared" si="0"/>
        <v>18.166666666666668</v>
      </c>
      <c r="J17" s="60">
        <v>22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</row>
    <row r="18" spans="1:50">
      <c r="A18" s="20">
        <f t="shared" si="1"/>
        <v>13</v>
      </c>
      <c r="B18" s="58">
        <v>40829</v>
      </c>
      <c r="C18">
        <v>697</v>
      </c>
      <c r="D18" s="59">
        <v>331</v>
      </c>
      <c r="E18" s="59">
        <v>493</v>
      </c>
      <c r="F18" s="60">
        <v>65.900000000000006</v>
      </c>
      <c r="G18" s="60">
        <v>63.7</v>
      </c>
      <c r="H18" s="60">
        <f t="shared" si="0"/>
        <v>18.833333333333336</v>
      </c>
      <c r="I18" s="60">
        <f t="shared" si="0"/>
        <v>17.611111111111111</v>
      </c>
      <c r="J18" s="60">
        <v>21.739583333333332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</row>
    <row r="19" spans="1:50">
      <c r="A19" s="20">
        <f t="shared" si="1"/>
        <v>14</v>
      </c>
      <c r="B19" s="58">
        <v>40830</v>
      </c>
      <c r="C19">
        <v>695</v>
      </c>
      <c r="D19" s="59">
        <v>417</v>
      </c>
      <c r="E19" s="59">
        <v>570</v>
      </c>
      <c r="F19" s="60">
        <v>64.3</v>
      </c>
      <c r="G19" s="60">
        <v>62.9</v>
      </c>
      <c r="H19" s="60">
        <f t="shared" si="0"/>
        <v>17.944444444444443</v>
      </c>
      <c r="I19" s="60">
        <f t="shared" si="0"/>
        <v>17.166666666666664</v>
      </c>
      <c r="J19" s="60">
        <v>21.041666666666668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</row>
    <row r="20" spans="1:50">
      <c r="A20" s="20">
        <f t="shared" si="1"/>
        <v>15</v>
      </c>
      <c r="B20" s="58">
        <v>40831</v>
      </c>
      <c r="C20">
        <v>693</v>
      </c>
      <c r="D20" s="59">
        <v>482</v>
      </c>
      <c r="E20" s="59">
        <v>628</v>
      </c>
      <c r="F20" s="60">
        <v>63.9</v>
      </c>
      <c r="G20" s="60">
        <v>62.5</v>
      </c>
      <c r="H20" s="60">
        <f t="shared" si="0"/>
        <v>17.722222222222221</v>
      </c>
      <c r="I20" s="60">
        <f t="shared" si="0"/>
        <v>16.944444444444443</v>
      </c>
      <c r="J20" s="60">
        <v>21.90625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</row>
    <row r="21" spans="1:50">
      <c r="A21" s="20">
        <f t="shared" si="1"/>
        <v>16</v>
      </c>
      <c r="B21" s="58">
        <v>40832</v>
      </c>
      <c r="C21">
        <v>691</v>
      </c>
      <c r="D21" s="59">
        <v>526</v>
      </c>
      <c r="E21" s="59">
        <v>672</v>
      </c>
      <c r="F21" s="60">
        <v>63.7</v>
      </c>
      <c r="G21" s="60">
        <v>62.2</v>
      </c>
      <c r="H21" s="60">
        <f t="shared" si="0"/>
        <v>17.611111111111111</v>
      </c>
      <c r="I21" s="60">
        <f t="shared" si="0"/>
        <v>16.777777777777779</v>
      </c>
      <c r="J21" s="60">
        <v>22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>
      <c r="A22" s="20">
        <f t="shared" si="1"/>
        <v>17</v>
      </c>
      <c r="B22" s="58">
        <v>40833</v>
      </c>
      <c r="C22">
        <v>690</v>
      </c>
      <c r="D22" s="59">
        <v>558</v>
      </c>
      <c r="E22" s="59">
        <v>687</v>
      </c>
      <c r="F22" s="60">
        <v>63.6</v>
      </c>
      <c r="G22" s="60">
        <v>62</v>
      </c>
      <c r="H22" s="60">
        <f t="shared" si="0"/>
        <v>17.555555555555557</v>
      </c>
      <c r="I22" s="60">
        <f t="shared" si="0"/>
        <v>16.666666666666668</v>
      </c>
      <c r="J22" s="60">
        <v>21.96875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>
      <c r="A23" s="20">
        <f t="shared" si="1"/>
        <v>18</v>
      </c>
      <c r="B23" s="58">
        <v>40834</v>
      </c>
      <c r="C23">
        <v>686</v>
      </c>
      <c r="D23" s="59">
        <v>574</v>
      </c>
      <c r="E23" s="59">
        <v>695</v>
      </c>
      <c r="F23" s="60">
        <v>63.5</v>
      </c>
      <c r="G23" s="60">
        <v>61.9</v>
      </c>
      <c r="H23" s="60">
        <f t="shared" si="0"/>
        <v>17.5</v>
      </c>
      <c r="I23" s="60">
        <f t="shared" si="0"/>
        <v>16.611111111111111</v>
      </c>
      <c r="J23" s="60">
        <v>22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>
      <c r="A24" s="20">
        <f t="shared" si="1"/>
        <v>19</v>
      </c>
      <c r="B24" s="58">
        <v>40835</v>
      </c>
      <c r="C24">
        <v>694</v>
      </c>
      <c r="D24" s="59">
        <v>580</v>
      </c>
      <c r="E24" s="59">
        <v>699</v>
      </c>
      <c r="F24" s="60">
        <v>63.3</v>
      </c>
      <c r="G24" s="60">
        <v>61.9</v>
      </c>
      <c r="H24" s="60">
        <f t="shared" si="0"/>
        <v>17.388888888888886</v>
      </c>
      <c r="I24" s="60">
        <f t="shared" si="0"/>
        <v>16.611111111111111</v>
      </c>
      <c r="J24" s="60">
        <v>21.25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>
      <c r="A25" s="20">
        <f t="shared" si="1"/>
        <v>20</v>
      </c>
      <c r="B25" s="58">
        <v>40836</v>
      </c>
      <c r="C25">
        <v>697</v>
      </c>
      <c r="D25" s="59">
        <v>589</v>
      </c>
      <c r="E25" s="59">
        <v>712</v>
      </c>
      <c r="F25" s="60">
        <v>62.9</v>
      </c>
      <c r="G25" s="60">
        <v>61.4</v>
      </c>
      <c r="H25" s="60">
        <f t="shared" si="0"/>
        <v>17.166666666666664</v>
      </c>
      <c r="I25" s="60">
        <f t="shared" si="0"/>
        <v>16.333333333333332</v>
      </c>
      <c r="J25" s="60">
        <v>21.572916666666668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>
      <c r="A26" s="20">
        <f t="shared" si="1"/>
        <v>21</v>
      </c>
      <c r="B26" s="58">
        <v>40837</v>
      </c>
      <c r="C26">
        <v>492</v>
      </c>
      <c r="D26" s="59">
        <v>586</v>
      </c>
      <c r="E26" s="59">
        <v>661</v>
      </c>
      <c r="F26" s="60">
        <v>62.6</v>
      </c>
      <c r="G26" s="60">
        <v>61.1</v>
      </c>
      <c r="H26" s="60">
        <f t="shared" si="0"/>
        <v>17</v>
      </c>
      <c r="I26" s="60">
        <f t="shared" si="0"/>
        <v>16.166666666666668</v>
      </c>
      <c r="J26" s="60">
        <v>22.010416666666668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>
      <c r="A27" s="20">
        <f t="shared" si="1"/>
        <v>22</v>
      </c>
      <c r="B27" s="58">
        <v>40838</v>
      </c>
      <c r="C27">
        <v>324</v>
      </c>
      <c r="D27" s="59">
        <v>564</v>
      </c>
      <c r="E27" s="59">
        <v>518</v>
      </c>
      <c r="F27" s="60">
        <v>64</v>
      </c>
      <c r="G27" s="60">
        <v>61.2</v>
      </c>
      <c r="H27" s="60">
        <f t="shared" si="0"/>
        <v>17.777777777777779</v>
      </c>
      <c r="I27" s="60">
        <f t="shared" si="0"/>
        <v>16.222222222222225</v>
      </c>
      <c r="J27" s="60">
        <v>21.916666666666668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>
      <c r="A28" s="20">
        <f t="shared" si="1"/>
        <v>23</v>
      </c>
      <c r="B28" s="58">
        <v>40839</v>
      </c>
      <c r="C28">
        <v>323</v>
      </c>
      <c r="D28" s="59">
        <v>439</v>
      </c>
      <c r="E28" s="59">
        <v>329</v>
      </c>
      <c r="F28" s="60">
        <v>65.8</v>
      </c>
      <c r="G28" s="60">
        <v>63.8</v>
      </c>
      <c r="H28" s="60">
        <f t="shared" si="0"/>
        <v>18.777777777777775</v>
      </c>
      <c r="I28" s="60">
        <f t="shared" si="0"/>
        <v>17.666666666666664</v>
      </c>
      <c r="J28" s="60">
        <v>22.947916666666668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>
      <c r="A29" s="20">
        <f t="shared" si="1"/>
        <v>24</v>
      </c>
      <c r="B29" s="58">
        <v>40840</v>
      </c>
      <c r="C29">
        <v>322</v>
      </c>
      <c r="D29" s="59">
        <v>316</v>
      </c>
      <c r="E29" s="59">
        <v>258</v>
      </c>
      <c r="F29" s="60">
        <v>65.900000000000006</v>
      </c>
      <c r="G29" s="60">
        <v>64.099999999999994</v>
      </c>
      <c r="H29" s="60">
        <f t="shared" si="0"/>
        <v>18.833333333333336</v>
      </c>
      <c r="I29" s="60">
        <f t="shared" si="0"/>
        <v>17.833333333333329</v>
      </c>
      <c r="J29" s="60">
        <v>22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>
      <c r="A30" s="20">
        <f t="shared" si="1"/>
        <v>25</v>
      </c>
      <c r="B30" s="58">
        <v>40841</v>
      </c>
      <c r="C30">
        <v>350</v>
      </c>
      <c r="D30" s="59">
        <v>261</v>
      </c>
      <c r="E30" s="59">
        <v>223</v>
      </c>
      <c r="F30" s="60">
        <v>65.3</v>
      </c>
      <c r="G30" s="60">
        <v>63.8</v>
      </c>
      <c r="H30" s="60">
        <f t="shared" si="0"/>
        <v>18.499999999999996</v>
      </c>
      <c r="I30" s="60">
        <f t="shared" si="0"/>
        <v>17.666666666666664</v>
      </c>
      <c r="J30" s="60">
        <v>22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>
      <c r="A31" s="20">
        <f t="shared" si="1"/>
        <v>26</v>
      </c>
      <c r="B31" s="58">
        <v>40842</v>
      </c>
      <c r="C31">
        <v>366</v>
      </c>
      <c r="D31" s="59">
        <v>235</v>
      </c>
      <c r="E31" s="59">
        <v>212</v>
      </c>
      <c r="F31" s="60">
        <v>64</v>
      </c>
      <c r="G31" s="60">
        <v>62.1</v>
      </c>
      <c r="H31" s="60">
        <f t="shared" si="0"/>
        <v>17.777777777777779</v>
      </c>
      <c r="I31" s="60">
        <f t="shared" si="0"/>
        <v>16.722222222222221</v>
      </c>
      <c r="J31" s="60">
        <v>22.125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>
      <c r="A32" s="20">
        <f t="shared" si="1"/>
        <v>27</v>
      </c>
      <c r="B32" s="58">
        <v>40843</v>
      </c>
      <c r="C32">
        <v>365</v>
      </c>
      <c r="D32" s="59">
        <v>226</v>
      </c>
      <c r="E32" s="59">
        <v>226</v>
      </c>
      <c r="F32" s="60">
        <v>62.6</v>
      </c>
      <c r="G32" s="60">
        <v>60.8</v>
      </c>
      <c r="H32" s="60">
        <f t="shared" si="0"/>
        <v>17</v>
      </c>
      <c r="I32" s="60">
        <f t="shared" si="0"/>
        <v>15.999999999999998</v>
      </c>
      <c r="J32" s="60">
        <v>22.302083333333332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>
      <c r="A33" s="20">
        <f t="shared" si="1"/>
        <v>28</v>
      </c>
      <c r="B33" s="58">
        <v>40844</v>
      </c>
      <c r="C33">
        <v>352</v>
      </c>
      <c r="D33" s="65"/>
      <c r="E33" s="59">
        <v>225</v>
      </c>
      <c r="F33" s="60">
        <v>61.3</v>
      </c>
      <c r="G33" s="60">
        <v>59.6</v>
      </c>
      <c r="H33" s="60">
        <f t="shared" si="0"/>
        <v>16.277777777777775</v>
      </c>
      <c r="I33" s="60">
        <f t="shared" si="0"/>
        <v>15.333333333333334</v>
      </c>
      <c r="J33" s="60">
        <v>22</v>
      </c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>
      <c r="A34" s="20">
        <f t="shared" si="1"/>
        <v>29</v>
      </c>
      <c r="B34" s="58">
        <v>40845</v>
      </c>
      <c r="C34">
        <v>327</v>
      </c>
      <c r="D34" s="65"/>
      <c r="E34" s="59">
        <v>223</v>
      </c>
      <c r="F34" s="60">
        <v>60.8</v>
      </c>
      <c r="G34" s="60">
        <v>59</v>
      </c>
      <c r="H34" s="60">
        <f t="shared" si="0"/>
        <v>15.999999999999998</v>
      </c>
      <c r="I34" s="60">
        <f t="shared" si="0"/>
        <v>15</v>
      </c>
      <c r="J34" s="60">
        <v>21.25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>
      <c r="A35" s="20">
        <f t="shared" si="1"/>
        <v>30</v>
      </c>
      <c r="B35" s="58">
        <v>40846</v>
      </c>
      <c r="C35">
        <v>327</v>
      </c>
      <c r="D35" s="65"/>
      <c r="E35" s="59">
        <v>202</v>
      </c>
      <c r="F35" s="60">
        <v>61.1</v>
      </c>
      <c r="G35" s="60">
        <v>58.9</v>
      </c>
      <c r="H35" s="60">
        <f t="shared" si="0"/>
        <v>16.166666666666668</v>
      </c>
      <c r="I35" s="60">
        <f t="shared" si="0"/>
        <v>14.944444444444443</v>
      </c>
      <c r="J35" s="60">
        <v>21.239583333333332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>
      <c r="A36" s="20">
        <f t="shared" si="1"/>
        <v>31</v>
      </c>
      <c r="B36" s="58">
        <v>40847</v>
      </c>
      <c r="C36">
        <v>328</v>
      </c>
      <c r="D36" s="65"/>
      <c r="E36" s="59">
        <v>197</v>
      </c>
      <c r="F36" s="60">
        <v>61.1</v>
      </c>
      <c r="G36" s="60">
        <v>59</v>
      </c>
      <c r="H36" s="60">
        <f t="shared" si="0"/>
        <v>16.166666666666668</v>
      </c>
      <c r="I36" s="60">
        <f t="shared" si="0"/>
        <v>15</v>
      </c>
      <c r="J36" s="60">
        <v>21.760416666666668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ht="13.5">
      <c r="A37" s="20">
        <f t="shared" si="1"/>
        <v>32</v>
      </c>
      <c r="B37" s="66">
        <v>40848</v>
      </c>
      <c r="C37" s="64">
        <v>328</v>
      </c>
      <c r="D37" s="67">
        <v>201</v>
      </c>
      <c r="E37" s="68">
        <v>198</v>
      </c>
      <c r="F37" s="69">
        <v>60.8</v>
      </c>
      <c r="G37" s="69">
        <v>59.2</v>
      </c>
      <c r="H37" s="69">
        <f t="shared" si="0"/>
        <v>15.999999999999998</v>
      </c>
      <c r="I37" s="69">
        <f t="shared" si="0"/>
        <v>15.111111111111112</v>
      </c>
      <c r="J37" s="69">
        <v>21.427083333333332</v>
      </c>
      <c r="K37" s="64">
        <v>15.2</v>
      </c>
      <c r="L37" s="61">
        <f>CONVERT(K37,$K$4,$L$4)</f>
        <v>59.36</v>
      </c>
      <c r="M37" s="64">
        <v>25</v>
      </c>
      <c r="N37" s="64">
        <v>10.8</v>
      </c>
      <c r="O37" s="61">
        <v>9.99</v>
      </c>
      <c r="P37" s="64">
        <v>7.0000000000000007E-2</v>
      </c>
      <c r="Q37" s="62">
        <v>1.9990000000000001</v>
      </c>
      <c r="R37" s="64"/>
      <c r="S37" s="64">
        <v>7.0000000000000007E-2</v>
      </c>
      <c r="T37" s="1">
        <v>2.9899999999999999E-2</v>
      </c>
      <c r="U37" s="61">
        <v>4.99E-2</v>
      </c>
      <c r="V37" s="61">
        <v>0.19989999999999999</v>
      </c>
      <c r="W37" s="64">
        <v>2.1</v>
      </c>
      <c r="X37" s="64">
        <v>1.9</v>
      </c>
      <c r="Y37" s="64">
        <v>8</v>
      </c>
      <c r="Z37" s="64">
        <v>13</v>
      </c>
      <c r="AA37" s="64">
        <v>23</v>
      </c>
      <c r="AB37" s="64">
        <v>2</v>
      </c>
      <c r="AC37" s="63">
        <v>0.999</v>
      </c>
      <c r="AD37" s="64">
        <v>9.0688399999999998</v>
      </c>
      <c r="AE37" s="63">
        <v>0.999</v>
      </c>
      <c r="AF37" s="64">
        <v>2</v>
      </c>
      <c r="AG37" s="64">
        <v>8</v>
      </c>
      <c r="AH37" s="64">
        <v>9</v>
      </c>
      <c r="AI37" s="63">
        <v>4.9989999999999997</v>
      </c>
      <c r="AJ37" s="63">
        <v>4.9989999999999997</v>
      </c>
      <c r="AK37" s="63">
        <v>0.999</v>
      </c>
      <c r="AL37" s="63">
        <v>0.999</v>
      </c>
      <c r="AM37" s="64">
        <v>1.5</v>
      </c>
      <c r="AN37" s="64">
        <v>9.9990000000000006</v>
      </c>
      <c r="AO37" s="63">
        <v>0.499</v>
      </c>
      <c r="AP37" s="64">
        <v>0.7</v>
      </c>
      <c r="AQ37" s="63">
        <v>0.49990000000000001</v>
      </c>
      <c r="AR37" s="61">
        <f>99.999/1000</f>
        <v>9.9998999999999991E-2</v>
      </c>
      <c r="AS37" s="64">
        <v>0.7</v>
      </c>
      <c r="AT37" s="63">
        <v>0.999</v>
      </c>
      <c r="AU37" s="64"/>
      <c r="AV37" s="64">
        <v>3.1</v>
      </c>
      <c r="AW37" s="64">
        <v>6.8</v>
      </c>
      <c r="AX37" s="64">
        <v>2.2000000000000002</v>
      </c>
    </row>
    <row r="38" spans="1:50">
      <c r="A38" s="20">
        <f t="shared" si="1"/>
        <v>33</v>
      </c>
      <c r="B38" s="58">
        <v>40849</v>
      </c>
      <c r="C38">
        <v>328</v>
      </c>
      <c r="D38" s="65">
        <v>218</v>
      </c>
      <c r="E38" s="59">
        <v>237</v>
      </c>
      <c r="F38" s="60">
        <v>60.3</v>
      </c>
      <c r="G38" s="60">
        <v>58.5</v>
      </c>
      <c r="H38" s="60">
        <f t="shared" si="0"/>
        <v>15.72222222222222</v>
      </c>
      <c r="I38" s="60">
        <f t="shared" si="0"/>
        <v>14.722222222222221</v>
      </c>
      <c r="J38" s="60">
        <v>21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>
      <c r="A39" s="20">
        <f t="shared" si="1"/>
        <v>34</v>
      </c>
      <c r="B39" s="58">
        <v>40850</v>
      </c>
      <c r="C39">
        <v>328</v>
      </c>
      <c r="D39" s="65">
        <v>234</v>
      </c>
      <c r="E39" s="59">
        <v>270</v>
      </c>
      <c r="F39" s="60">
        <v>59.5</v>
      </c>
      <c r="G39" s="60">
        <v>58</v>
      </c>
      <c r="H39" s="60">
        <f t="shared" si="0"/>
        <v>15.277777777777777</v>
      </c>
      <c r="I39" s="60">
        <f t="shared" si="0"/>
        <v>14.444444444444445</v>
      </c>
      <c r="J39" s="60">
        <v>21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>
      <c r="A40" s="20">
        <f t="shared" si="1"/>
        <v>35</v>
      </c>
      <c r="B40" s="58">
        <v>40851</v>
      </c>
      <c r="C40">
        <v>327</v>
      </c>
      <c r="D40" s="65">
        <v>236</v>
      </c>
      <c r="E40" s="59">
        <v>272</v>
      </c>
      <c r="F40" s="60">
        <v>58.9</v>
      </c>
      <c r="G40" s="60">
        <v>56.8</v>
      </c>
      <c r="H40" s="60">
        <f t="shared" si="0"/>
        <v>14.944444444444443</v>
      </c>
      <c r="I40" s="60">
        <f t="shared" si="0"/>
        <v>13.777777777777775</v>
      </c>
      <c r="J40" s="60">
        <v>21.21875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1:50">
      <c r="A41" s="20">
        <f t="shared" si="1"/>
        <v>36</v>
      </c>
      <c r="B41" s="58">
        <v>40852</v>
      </c>
      <c r="C41">
        <v>328</v>
      </c>
      <c r="D41" s="65">
        <v>236</v>
      </c>
      <c r="E41" s="59">
        <v>272</v>
      </c>
      <c r="F41" s="60">
        <v>57</v>
      </c>
      <c r="G41" s="60">
        <v>55.1</v>
      </c>
      <c r="H41" s="60">
        <f t="shared" si="0"/>
        <v>13.888888888888889</v>
      </c>
      <c r="I41" s="60">
        <f t="shared" si="0"/>
        <v>12.833333333333334</v>
      </c>
      <c r="J41" s="60">
        <v>21.90625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1:50">
      <c r="A42" s="20">
        <f t="shared" si="1"/>
        <v>37</v>
      </c>
      <c r="B42" s="58">
        <v>40853</v>
      </c>
      <c r="C42">
        <v>202</v>
      </c>
      <c r="D42" s="65">
        <v>256</v>
      </c>
      <c r="E42" s="59">
        <v>285</v>
      </c>
      <c r="F42" s="60">
        <v>56.1</v>
      </c>
      <c r="G42" s="60">
        <v>54.8</v>
      </c>
      <c r="H42" s="60">
        <f t="shared" si="0"/>
        <v>13.388888888888889</v>
      </c>
      <c r="I42" s="60">
        <f t="shared" si="0"/>
        <v>12.666666666666664</v>
      </c>
      <c r="J42" s="60">
        <v>21.96875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>
      <c r="A43" s="20">
        <f t="shared" si="1"/>
        <v>38</v>
      </c>
      <c r="B43" s="58">
        <v>40854</v>
      </c>
      <c r="C43">
        <v>85</v>
      </c>
      <c r="D43" s="65">
        <v>267</v>
      </c>
      <c r="E43" s="59">
        <v>262</v>
      </c>
      <c r="F43" s="60">
        <v>55.2</v>
      </c>
      <c r="G43" s="60">
        <v>53.9</v>
      </c>
      <c r="H43" s="60">
        <f t="shared" si="0"/>
        <v>12.888888888888889</v>
      </c>
      <c r="I43" s="60">
        <f t="shared" si="0"/>
        <v>12.166666666666666</v>
      </c>
      <c r="J43" s="60">
        <v>21.947916666666668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1:50">
      <c r="A44" s="20">
        <f t="shared" si="1"/>
        <v>39</v>
      </c>
      <c r="B44" s="58">
        <v>40855</v>
      </c>
      <c r="C44">
        <v>85</v>
      </c>
      <c r="D44" s="65">
        <v>205</v>
      </c>
      <c r="E44" s="59">
        <v>157</v>
      </c>
      <c r="F44" s="60">
        <v>55.4</v>
      </c>
      <c r="G44" s="60">
        <v>53.3</v>
      </c>
      <c r="H44" s="60">
        <f t="shared" si="0"/>
        <v>12.999999999999998</v>
      </c>
      <c r="I44" s="60">
        <f t="shared" si="0"/>
        <v>11.833333333333332</v>
      </c>
      <c r="J44" s="60">
        <v>22.0625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0">
      <c r="A45" s="20">
        <f t="shared" si="1"/>
        <v>40</v>
      </c>
      <c r="B45" s="58">
        <v>40856</v>
      </c>
      <c r="C45">
        <v>85</v>
      </c>
      <c r="D45" s="65">
        <v>139</v>
      </c>
      <c r="E45" s="59">
        <v>114</v>
      </c>
      <c r="F45" s="60">
        <v>55.4</v>
      </c>
      <c r="G45" s="60">
        <v>53.7</v>
      </c>
      <c r="H45" s="60">
        <f t="shared" si="0"/>
        <v>12.999999999999998</v>
      </c>
      <c r="I45" s="60">
        <f t="shared" si="0"/>
        <v>12.055555555555557</v>
      </c>
      <c r="J45" s="60">
        <v>23</v>
      </c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>
      <c r="A46" s="20">
        <f t="shared" si="1"/>
        <v>41</v>
      </c>
      <c r="B46" s="58">
        <v>40857</v>
      </c>
      <c r="C46">
        <v>86</v>
      </c>
      <c r="D46" s="65">
        <v>106</v>
      </c>
      <c r="E46" s="59">
        <v>97</v>
      </c>
      <c r="F46" s="60">
        <v>55.4</v>
      </c>
      <c r="G46" s="60">
        <v>53.8</v>
      </c>
      <c r="H46" s="60">
        <f t="shared" si="0"/>
        <v>12.999999999999998</v>
      </c>
      <c r="I46" s="60">
        <f t="shared" si="0"/>
        <v>12.111111111111109</v>
      </c>
      <c r="J46" s="60">
        <v>23.083333333333332</v>
      </c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1:50">
      <c r="A47" s="20">
        <f t="shared" si="1"/>
        <v>42</v>
      </c>
      <c r="B47" s="58">
        <v>40858</v>
      </c>
      <c r="C47">
        <v>89</v>
      </c>
      <c r="D47" s="65">
        <v>89</v>
      </c>
      <c r="E47" s="59">
        <v>88</v>
      </c>
      <c r="F47" s="60">
        <v>55</v>
      </c>
      <c r="G47" s="60">
        <v>54.3</v>
      </c>
      <c r="H47" s="60">
        <f t="shared" si="0"/>
        <v>12.777777777777777</v>
      </c>
      <c r="I47" s="60">
        <f t="shared" si="0"/>
        <v>12.388888888888888</v>
      </c>
      <c r="J47" s="60">
        <v>23.885416666666668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1:50">
      <c r="A48" s="20">
        <f t="shared" si="1"/>
        <v>43</v>
      </c>
      <c r="B48" s="58">
        <v>40859</v>
      </c>
      <c r="C48">
        <v>90</v>
      </c>
      <c r="D48" s="65">
        <v>78</v>
      </c>
      <c r="E48" s="59">
        <v>85</v>
      </c>
      <c r="F48" s="60">
        <v>56.6</v>
      </c>
      <c r="G48" s="60">
        <v>54.1</v>
      </c>
      <c r="H48" s="60">
        <f t="shared" si="0"/>
        <v>13.666666666666668</v>
      </c>
      <c r="I48" s="60">
        <f t="shared" si="0"/>
        <v>12.277777777777779</v>
      </c>
      <c r="J48" s="60">
        <v>24.083333333333332</v>
      </c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1:50">
      <c r="A49" s="20">
        <f t="shared" si="1"/>
        <v>44</v>
      </c>
      <c r="B49" s="58">
        <v>40860</v>
      </c>
      <c r="C49">
        <v>88</v>
      </c>
      <c r="D49" s="65">
        <v>70</v>
      </c>
      <c r="E49" s="59">
        <v>83</v>
      </c>
      <c r="F49" s="60">
        <v>57.6</v>
      </c>
      <c r="G49" s="60">
        <v>55</v>
      </c>
      <c r="H49" s="60">
        <f t="shared" si="0"/>
        <v>14.222222222222223</v>
      </c>
      <c r="I49" s="60">
        <f t="shared" si="0"/>
        <v>12.777777777777777</v>
      </c>
      <c r="J49" s="60">
        <v>24.9375</v>
      </c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1:50">
      <c r="A50" s="20">
        <f t="shared" si="1"/>
        <v>45</v>
      </c>
      <c r="B50" s="58">
        <v>40861</v>
      </c>
      <c r="C50">
        <v>72</v>
      </c>
      <c r="D50" s="65">
        <v>64</v>
      </c>
      <c r="E50" s="59">
        <v>80</v>
      </c>
      <c r="F50" s="60">
        <v>57.8</v>
      </c>
      <c r="G50" s="60">
        <v>55.5</v>
      </c>
      <c r="H50" s="60">
        <f t="shared" si="0"/>
        <v>14.333333333333332</v>
      </c>
      <c r="I50" s="60">
        <f t="shared" si="0"/>
        <v>13.055555555555555</v>
      </c>
      <c r="J50" s="60">
        <v>25.822916666666668</v>
      </c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1:50">
      <c r="A51" s="20">
        <f t="shared" si="1"/>
        <v>46</v>
      </c>
      <c r="B51" s="58">
        <v>40862</v>
      </c>
      <c r="C51">
        <v>64</v>
      </c>
      <c r="D51" s="65">
        <v>53</v>
      </c>
      <c r="E51" s="59">
        <v>76</v>
      </c>
      <c r="F51" s="60">
        <v>57.8</v>
      </c>
      <c r="G51" s="60">
        <v>55.3</v>
      </c>
      <c r="H51" s="60">
        <f t="shared" si="0"/>
        <v>14.333333333333332</v>
      </c>
      <c r="I51" s="60">
        <f t="shared" si="0"/>
        <v>12.944444444444443</v>
      </c>
      <c r="J51" s="60">
        <v>26.28125</v>
      </c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1:50">
      <c r="A52" s="20">
        <f t="shared" si="1"/>
        <v>47</v>
      </c>
      <c r="B52" s="58">
        <v>40863</v>
      </c>
      <c r="C52">
        <v>63</v>
      </c>
      <c r="D52" s="65">
        <v>44</v>
      </c>
      <c r="E52" s="59">
        <v>67</v>
      </c>
      <c r="F52" s="60">
        <v>57.4</v>
      </c>
      <c r="G52" s="60">
        <v>55.2</v>
      </c>
      <c r="H52" s="60">
        <f t="shared" si="0"/>
        <v>14.111111111111111</v>
      </c>
      <c r="I52" s="60">
        <f t="shared" si="0"/>
        <v>12.888888888888889</v>
      </c>
      <c r="J52" s="60">
        <v>27.15625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1:50">
      <c r="A53" s="20">
        <f t="shared" si="1"/>
        <v>48</v>
      </c>
      <c r="B53" s="58">
        <v>40864</v>
      </c>
      <c r="C53">
        <v>67</v>
      </c>
      <c r="D53" s="65">
        <v>33</v>
      </c>
      <c r="E53" s="59">
        <v>64</v>
      </c>
      <c r="F53" s="60">
        <v>57.7</v>
      </c>
      <c r="G53" s="60"/>
      <c r="H53" s="60">
        <f t="shared" si="0"/>
        <v>14.277777777777779</v>
      </c>
      <c r="I53" s="60"/>
      <c r="J53" s="60">
        <v>28.614583333333332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4" spans="1:50">
      <c r="A54" s="20">
        <f t="shared" si="1"/>
        <v>49</v>
      </c>
      <c r="B54" s="58">
        <v>40865</v>
      </c>
      <c r="C54">
        <v>67</v>
      </c>
      <c r="D54" s="65">
        <v>27</v>
      </c>
      <c r="E54" s="59">
        <v>64</v>
      </c>
      <c r="F54" s="60">
        <v>56.5</v>
      </c>
      <c r="G54" s="60">
        <v>55.2</v>
      </c>
      <c r="H54" s="60">
        <f t="shared" si="0"/>
        <v>13.611111111111111</v>
      </c>
      <c r="I54" s="60">
        <f t="shared" si="0"/>
        <v>12.888888888888889</v>
      </c>
      <c r="J54" s="60">
        <v>30.739583333333332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1:50">
      <c r="A55" s="20">
        <f t="shared" si="1"/>
        <v>50</v>
      </c>
      <c r="B55" s="58">
        <v>40866</v>
      </c>
      <c r="C55">
        <v>98</v>
      </c>
      <c r="D55" s="65">
        <v>23</v>
      </c>
      <c r="E55" s="59">
        <v>64</v>
      </c>
      <c r="F55" s="60">
        <v>55.3</v>
      </c>
      <c r="G55" s="60">
        <v>53.6</v>
      </c>
      <c r="H55" s="60">
        <f t="shared" si="0"/>
        <v>12.944444444444443</v>
      </c>
      <c r="I55" s="60">
        <f t="shared" si="0"/>
        <v>12</v>
      </c>
      <c r="J55" s="60">
        <v>29.09375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1:50">
      <c r="A56" s="20">
        <f t="shared" si="1"/>
        <v>51</v>
      </c>
      <c r="B56" s="58">
        <v>40867</v>
      </c>
      <c r="C56">
        <v>98</v>
      </c>
      <c r="D56" s="65">
        <v>22</v>
      </c>
      <c r="E56" s="59">
        <v>66</v>
      </c>
      <c r="F56" s="60">
        <v>54.4</v>
      </c>
      <c r="G56" s="60">
        <v>53.2</v>
      </c>
      <c r="H56" s="60">
        <f t="shared" si="0"/>
        <v>12.444444444444443</v>
      </c>
      <c r="I56" s="60">
        <f t="shared" si="0"/>
        <v>11.777777777777779</v>
      </c>
      <c r="J56" s="60">
        <v>27.760416666666668</v>
      </c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1:50">
      <c r="A57" s="20">
        <f t="shared" si="1"/>
        <v>52</v>
      </c>
      <c r="B57" s="58">
        <v>40868</v>
      </c>
      <c r="C57">
        <v>96</v>
      </c>
      <c r="D57" s="65">
        <v>23</v>
      </c>
      <c r="E57" s="59">
        <v>72</v>
      </c>
      <c r="F57" s="60">
        <v>53.8</v>
      </c>
      <c r="G57" s="60">
        <v>52.5</v>
      </c>
      <c r="H57" s="60">
        <f t="shared" si="0"/>
        <v>12.111111111111109</v>
      </c>
      <c r="I57" s="60">
        <f t="shared" si="0"/>
        <v>11.388888888888889</v>
      </c>
      <c r="J57" s="60">
        <v>27.677083333333332</v>
      </c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1:50">
      <c r="A58" s="20">
        <f t="shared" si="1"/>
        <v>53</v>
      </c>
      <c r="B58" s="58">
        <v>40869</v>
      </c>
      <c r="C58">
        <v>94</v>
      </c>
      <c r="D58" s="65">
        <v>28</v>
      </c>
      <c r="E58" s="59">
        <v>67</v>
      </c>
      <c r="F58" s="60">
        <v>53</v>
      </c>
      <c r="G58" s="60">
        <v>51.4</v>
      </c>
      <c r="H58" s="60">
        <f t="shared" si="0"/>
        <v>11.666666666666666</v>
      </c>
      <c r="I58" s="60">
        <f t="shared" si="0"/>
        <v>10.777777777777777</v>
      </c>
      <c r="J58" s="60">
        <v>29.84375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1:50">
      <c r="A59" s="20">
        <f t="shared" si="1"/>
        <v>54</v>
      </c>
      <c r="B59" s="58">
        <v>40870</v>
      </c>
      <c r="C59">
        <v>91</v>
      </c>
      <c r="D59" s="65">
        <v>27</v>
      </c>
      <c r="E59" s="59">
        <v>64</v>
      </c>
      <c r="F59" s="60">
        <v>53.6</v>
      </c>
      <c r="G59" s="60">
        <v>51.1</v>
      </c>
      <c r="H59" s="60">
        <f t="shared" si="0"/>
        <v>12</v>
      </c>
      <c r="I59" s="60">
        <f t="shared" si="0"/>
        <v>10.611111111111112</v>
      </c>
      <c r="J59" s="60">
        <v>30.59375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1:50">
      <c r="A60" s="20">
        <f t="shared" si="1"/>
        <v>55</v>
      </c>
      <c r="B60" s="58">
        <v>40871</v>
      </c>
      <c r="C60">
        <v>97</v>
      </c>
      <c r="D60" s="65">
        <v>20</v>
      </c>
      <c r="E60" s="59">
        <v>62</v>
      </c>
      <c r="F60" s="60">
        <v>54.2</v>
      </c>
      <c r="G60" s="60">
        <v>51.8</v>
      </c>
      <c r="H60" s="60">
        <f t="shared" si="0"/>
        <v>12.333333333333334</v>
      </c>
      <c r="I60" s="60">
        <f t="shared" si="0"/>
        <v>10.999999999999998</v>
      </c>
      <c r="J60" s="60">
        <v>28.9375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1:50">
      <c r="A61" s="20">
        <f t="shared" si="1"/>
        <v>56</v>
      </c>
      <c r="B61" s="58">
        <v>40872</v>
      </c>
      <c r="C61">
        <v>93</v>
      </c>
      <c r="D61" s="65">
        <v>15</v>
      </c>
      <c r="E61" s="59">
        <v>62</v>
      </c>
      <c r="F61" s="60">
        <v>55.1</v>
      </c>
      <c r="G61" s="60">
        <v>52.9</v>
      </c>
      <c r="H61" s="60">
        <f t="shared" si="0"/>
        <v>12.833333333333334</v>
      </c>
      <c r="I61" s="60">
        <f t="shared" si="0"/>
        <v>11.611111111111111</v>
      </c>
      <c r="J61" s="60">
        <v>28.1875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1:50">
      <c r="A62" s="20">
        <f t="shared" si="1"/>
        <v>57</v>
      </c>
      <c r="B62" s="58">
        <v>40873</v>
      </c>
      <c r="C62">
        <v>92</v>
      </c>
      <c r="D62" s="65">
        <v>13</v>
      </c>
      <c r="E62" s="59">
        <v>63</v>
      </c>
      <c r="F62" s="60">
        <v>55.3</v>
      </c>
      <c r="G62" s="60">
        <v>53.5</v>
      </c>
      <c r="H62" s="60">
        <f t="shared" si="0"/>
        <v>12.944444444444443</v>
      </c>
      <c r="I62" s="60">
        <f t="shared" si="0"/>
        <v>11.944444444444445</v>
      </c>
      <c r="J62" s="60">
        <v>28.25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1:50">
      <c r="A63" s="20">
        <f t="shared" si="1"/>
        <v>58</v>
      </c>
      <c r="B63" s="58">
        <v>40874</v>
      </c>
      <c r="C63">
        <v>90</v>
      </c>
      <c r="D63" s="65">
        <v>12</v>
      </c>
      <c r="E63" s="59">
        <v>62</v>
      </c>
      <c r="F63" s="60">
        <v>54.3</v>
      </c>
      <c r="G63" s="60">
        <v>52.9</v>
      </c>
      <c r="H63" s="60">
        <f t="shared" si="0"/>
        <v>12.388888888888888</v>
      </c>
      <c r="I63" s="60">
        <f t="shared" si="0"/>
        <v>11.611111111111111</v>
      </c>
      <c r="J63" s="60">
        <v>28.4375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  <row r="64" spans="1:50">
      <c r="A64" s="20">
        <f t="shared" si="1"/>
        <v>59</v>
      </c>
      <c r="B64" s="58">
        <v>40875</v>
      </c>
      <c r="C64">
        <v>92</v>
      </c>
      <c r="D64" s="65">
        <v>11</v>
      </c>
      <c r="E64" s="59">
        <v>62</v>
      </c>
      <c r="F64" s="60">
        <v>53.5</v>
      </c>
      <c r="G64" s="60">
        <v>52.8</v>
      </c>
      <c r="H64" s="60">
        <f t="shared" si="0"/>
        <v>11.944444444444445</v>
      </c>
      <c r="I64" s="60">
        <f t="shared" si="0"/>
        <v>11.555555555555554</v>
      </c>
      <c r="J64" s="60">
        <v>29.03125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</row>
    <row r="65" spans="1:50">
      <c r="A65" s="20">
        <f t="shared" si="1"/>
        <v>60</v>
      </c>
      <c r="B65" s="58">
        <v>40876</v>
      </c>
      <c r="C65">
        <v>88</v>
      </c>
      <c r="D65" s="65">
        <v>9</v>
      </c>
      <c r="E65" s="59">
        <v>61</v>
      </c>
      <c r="F65" s="60">
        <v>53.2</v>
      </c>
      <c r="G65" s="60">
        <v>52.9</v>
      </c>
      <c r="H65" s="60">
        <f t="shared" si="0"/>
        <v>11.777777777777779</v>
      </c>
      <c r="I65" s="60">
        <f t="shared" si="0"/>
        <v>11.611111111111111</v>
      </c>
      <c r="J65" s="60">
        <v>29.364583333333332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</row>
    <row r="66" spans="1:50">
      <c r="A66" s="20">
        <f t="shared" si="1"/>
        <v>61</v>
      </c>
      <c r="B66" s="58">
        <v>40877</v>
      </c>
      <c r="C66">
        <v>84</v>
      </c>
      <c r="D66" s="65">
        <v>8</v>
      </c>
      <c r="E66" s="59">
        <v>60</v>
      </c>
      <c r="F66" s="60">
        <v>53</v>
      </c>
      <c r="G66" s="60">
        <v>51.6</v>
      </c>
      <c r="H66" s="60">
        <f t="shared" si="0"/>
        <v>11.666666666666666</v>
      </c>
      <c r="I66" s="60">
        <f t="shared" si="0"/>
        <v>10.888888888888889</v>
      </c>
      <c r="J66" s="60">
        <v>29.947916666666668</v>
      </c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</row>
    <row r="67" spans="1:50">
      <c r="A67" s="20">
        <f t="shared" si="1"/>
        <v>62</v>
      </c>
      <c r="B67" s="58">
        <v>40878</v>
      </c>
      <c r="C67">
        <v>87</v>
      </c>
      <c r="D67">
        <v>4</v>
      </c>
      <c r="E67" s="59">
        <v>55.229166666666664</v>
      </c>
      <c r="F67" s="60">
        <v>51.6</v>
      </c>
      <c r="G67" s="60">
        <v>50</v>
      </c>
      <c r="H67" s="60">
        <f t="shared" si="0"/>
        <v>10.888888888888889</v>
      </c>
      <c r="I67" s="60">
        <f t="shared" si="0"/>
        <v>10</v>
      </c>
      <c r="J67" s="60">
        <v>30.46875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</row>
    <row r="68" spans="1:50">
      <c r="A68" s="20">
        <f t="shared" si="1"/>
        <v>63</v>
      </c>
      <c r="B68" s="58">
        <v>40879</v>
      </c>
      <c r="C68">
        <v>93</v>
      </c>
      <c r="D68">
        <v>1</v>
      </c>
      <c r="E68" s="59">
        <v>48.427083333333336</v>
      </c>
      <c r="F68" s="60">
        <v>50.3</v>
      </c>
      <c r="G68" s="60">
        <v>48.7</v>
      </c>
      <c r="H68" s="60">
        <f t="shared" si="0"/>
        <v>10.166666666666664</v>
      </c>
      <c r="I68" s="60">
        <f t="shared" si="0"/>
        <v>9.2777777777777786</v>
      </c>
      <c r="J68" s="60">
        <v>31.03125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</row>
    <row r="69" spans="1:50">
      <c r="A69" s="20">
        <f t="shared" si="1"/>
        <v>64</v>
      </c>
      <c r="B69" s="58">
        <v>40880</v>
      </c>
      <c r="C69">
        <v>93</v>
      </c>
      <c r="D69">
        <v>0</v>
      </c>
      <c r="E69" s="59">
        <v>51.520833333333336</v>
      </c>
      <c r="F69" s="60">
        <v>48.8</v>
      </c>
      <c r="G69" s="60">
        <v>47.5</v>
      </c>
      <c r="H69" s="60">
        <f t="shared" si="0"/>
        <v>9.3333333333333321</v>
      </c>
      <c r="I69" s="60">
        <f t="shared" si="0"/>
        <v>8.6111111111111107</v>
      </c>
      <c r="J69" s="60">
        <v>31.427083333333332</v>
      </c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</row>
    <row r="70" spans="1:50">
      <c r="A70" s="20">
        <f t="shared" si="1"/>
        <v>65</v>
      </c>
      <c r="B70" s="58">
        <v>40881</v>
      </c>
      <c r="C70">
        <v>96</v>
      </c>
      <c r="D70">
        <v>0</v>
      </c>
      <c r="E70" s="59">
        <v>53.115942028985508</v>
      </c>
      <c r="F70" s="60">
        <v>48</v>
      </c>
      <c r="G70" s="60">
        <v>46.7</v>
      </c>
      <c r="H70" s="60">
        <f t="shared" ref="H70:I81" si="2">CONVERT(F70,"F","C")</f>
        <v>8.8888888888888893</v>
      </c>
      <c r="I70" s="60">
        <f t="shared" si="2"/>
        <v>8.1666666666666679</v>
      </c>
      <c r="J70" s="60">
        <v>31.666666666666668</v>
      </c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</row>
    <row r="71" spans="1:50">
      <c r="A71" s="20">
        <f t="shared" si="1"/>
        <v>66</v>
      </c>
      <c r="B71" s="58">
        <v>40882</v>
      </c>
      <c r="C71">
        <v>125</v>
      </c>
      <c r="D71">
        <v>5</v>
      </c>
      <c r="E71" s="59">
        <v>44.38095238095238</v>
      </c>
      <c r="F71" s="60">
        <v>46.9</v>
      </c>
      <c r="G71" s="60">
        <v>45.7</v>
      </c>
      <c r="H71" s="60">
        <f t="shared" si="2"/>
        <v>8.2777777777777768</v>
      </c>
      <c r="I71" s="60">
        <f t="shared" si="2"/>
        <v>7.6111111111111125</v>
      </c>
      <c r="J71" s="60">
        <v>32.047619047619051</v>
      </c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</row>
    <row r="72" spans="1:50">
      <c r="A72" s="20">
        <f t="shared" si="1"/>
        <v>67</v>
      </c>
      <c r="B72" s="58">
        <v>40883</v>
      </c>
      <c r="C72">
        <v>116</v>
      </c>
      <c r="D72">
        <v>8</v>
      </c>
      <c r="E72" s="59">
        <v>45.552083333333336</v>
      </c>
      <c r="F72" s="60">
        <v>46.5</v>
      </c>
      <c r="G72" s="60">
        <v>45.1</v>
      </c>
      <c r="H72" s="60">
        <f t="shared" si="2"/>
        <v>8.0555555555555554</v>
      </c>
      <c r="I72" s="60">
        <f t="shared" si="2"/>
        <v>7.2777777777777786</v>
      </c>
      <c r="J72" s="60">
        <v>32.4375</v>
      </c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</row>
    <row r="73" spans="1:50">
      <c r="A73" s="20">
        <f t="shared" ref="A73:A136" si="3">1+A72</f>
        <v>68</v>
      </c>
      <c r="B73" s="58">
        <v>40884</v>
      </c>
      <c r="C73">
        <v>100</v>
      </c>
      <c r="D73">
        <v>7</v>
      </c>
      <c r="E73" s="59">
        <v>51.927083333333336</v>
      </c>
      <c r="F73" s="60">
        <v>46.1</v>
      </c>
      <c r="G73" s="60">
        <v>44.6</v>
      </c>
      <c r="H73" s="60">
        <f t="shared" si="2"/>
        <v>7.8333333333333339</v>
      </c>
      <c r="I73" s="60">
        <f t="shared" si="2"/>
        <v>7.0000000000000009</v>
      </c>
      <c r="J73" s="60">
        <v>32.645833333333336</v>
      </c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</row>
    <row r="74" spans="1:50">
      <c r="A74" s="20">
        <f t="shared" si="3"/>
        <v>69</v>
      </c>
      <c r="B74" s="58">
        <v>40885</v>
      </c>
      <c r="C74">
        <v>105</v>
      </c>
      <c r="D74">
        <v>7</v>
      </c>
      <c r="E74" s="59">
        <v>50.114583333333336</v>
      </c>
      <c r="F74" s="60">
        <v>45.7</v>
      </c>
      <c r="G74" s="60">
        <v>44.2</v>
      </c>
      <c r="H74" s="60">
        <f t="shared" si="2"/>
        <v>7.6111111111111125</v>
      </c>
      <c r="I74" s="60">
        <f t="shared" si="2"/>
        <v>6.7777777777777795</v>
      </c>
      <c r="J74" s="60">
        <v>32.9375</v>
      </c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</row>
    <row r="75" spans="1:50">
      <c r="A75" s="20">
        <f t="shared" si="3"/>
        <v>70</v>
      </c>
      <c r="B75" s="58">
        <v>40886</v>
      </c>
      <c r="C75">
        <v>103</v>
      </c>
      <c r="D75">
        <v>7</v>
      </c>
      <c r="E75" s="59">
        <v>44.947916666666664</v>
      </c>
      <c r="F75" s="60">
        <v>45.5</v>
      </c>
      <c r="G75" s="60">
        <v>44.1</v>
      </c>
      <c r="H75" s="60">
        <f t="shared" si="2"/>
        <v>7.5</v>
      </c>
      <c r="I75" s="60">
        <f t="shared" si="2"/>
        <v>6.7222222222222232</v>
      </c>
      <c r="J75" s="60">
        <v>33</v>
      </c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</row>
    <row r="76" spans="1:50">
      <c r="A76" s="20">
        <f t="shared" si="3"/>
        <v>71</v>
      </c>
      <c r="B76" s="58">
        <v>40887</v>
      </c>
      <c r="C76">
        <v>101</v>
      </c>
      <c r="D76">
        <v>7</v>
      </c>
      <c r="E76" s="59">
        <v>46.916666666666664</v>
      </c>
      <c r="F76" s="60">
        <v>45.2</v>
      </c>
      <c r="G76" s="60">
        <v>44</v>
      </c>
      <c r="H76" s="60">
        <f t="shared" si="2"/>
        <v>7.3333333333333348</v>
      </c>
      <c r="I76" s="60">
        <f t="shared" si="2"/>
        <v>6.6666666666666661</v>
      </c>
      <c r="J76" s="60">
        <v>33.052083333333336</v>
      </c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</row>
    <row r="77" spans="1:50">
      <c r="A77" s="20">
        <f t="shared" si="3"/>
        <v>72</v>
      </c>
      <c r="B77" s="58">
        <v>40888</v>
      </c>
      <c r="C77">
        <v>101</v>
      </c>
      <c r="D77">
        <v>6</v>
      </c>
      <c r="E77" s="59">
        <v>46.90625</v>
      </c>
      <c r="F77" s="60">
        <v>45.3</v>
      </c>
      <c r="G77" s="60">
        <v>43.9</v>
      </c>
      <c r="H77" s="60">
        <f t="shared" si="2"/>
        <v>7.3888888888888875</v>
      </c>
      <c r="I77" s="60">
        <f t="shared" si="2"/>
        <v>6.6111111111111098</v>
      </c>
      <c r="J77" s="60">
        <v>33.354166666666664</v>
      </c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</row>
    <row r="78" spans="1:50">
      <c r="A78" s="20">
        <f t="shared" si="3"/>
        <v>73</v>
      </c>
      <c r="B78" s="58">
        <v>40889</v>
      </c>
      <c r="C78">
        <v>107</v>
      </c>
      <c r="D78">
        <v>6</v>
      </c>
      <c r="E78" s="59">
        <v>44.958333333333336</v>
      </c>
      <c r="F78" s="60">
        <v>45.4</v>
      </c>
      <c r="G78" s="60">
        <v>44.2</v>
      </c>
      <c r="H78" s="60">
        <f t="shared" si="2"/>
        <v>7.4444444444444438</v>
      </c>
      <c r="I78" s="60">
        <f t="shared" si="2"/>
        <v>6.7777777777777795</v>
      </c>
      <c r="J78" s="60">
        <v>33.34375</v>
      </c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</row>
    <row r="79" spans="1:50">
      <c r="A79" s="20">
        <f t="shared" si="3"/>
        <v>74</v>
      </c>
      <c r="B79" s="58">
        <v>40890</v>
      </c>
      <c r="C79">
        <v>107</v>
      </c>
      <c r="D79">
        <v>6</v>
      </c>
      <c r="E79" s="59">
        <v>44</v>
      </c>
      <c r="F79" s="60">
        <v>46.2</v>
      </c>
      <c r="G79" s="60">
        <v>44.7</v>
      </c>
      <c r="H79" s="60">
        <f t="shared" si="2"/>
        <v>7.8888888888888902</v>
      </c>
      <c r="I79" s="60">
        <f t="shared" si="2"/>
        <v>7.0555555555555571</v>
      </c>
      <c r="J79" s="60">
        <v>33.28125</v>
      </c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</row>
    <row r="80" spans="1:50">
      <c r="A80" s="20">
        <f t="shared" si="3"/>
        <v>75</v>
      </c>
      <c r="B80" s="58">
        <v>40891</v>
      </c>
      <c r="C80">
        <v>102</v>
      </c>
      <c r="D80">
        <v>6</v>
      </c>
      <c r="E80" s="59">
        <v>43.833333333333336</v>
      </c>
      <c r="F80" s="60">
        <v>46</v>
      </c>
      <c r="G80" s="60">
        <v>44.6</v>
      </c>
      <c r="H80" s="60">
        <f t="shared" si="2"/>
        <v>7.7777777777777777</v>
      </c>
      <c r="I80" s="60">
        <f t="shared" si="2"/>
        <v>7.0000000000000009</v>
      </c>
      <c r="J80" s="60">
        <v>33</v>
      </c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</row>
    <row r="81" spans="1:50">
      <c r="A81" s="20">
        <f t="shared" si="3"/>
        <v>76</v>
      </c>
      <c r="B81" s="58">
        <v>40892</v>
      </c>
      <c r="C81">
        <v>102</v>
      </c>
      <c r="D81">
        <v>6</v>
      </c>
      <c r="E81" s="59">
        <v>44.65625</v>
      </c>
      <c r="F81" s="60">
        <v>45.4</v>
      </c>
      <c r="G81" s="60">
        <v>44.6</v>
      </c>
      <c r="H81" s="60">
        <f t="shared" si="2"/>
        <v>7.4444444444444438</v>
      </c>
      <c r="I81" s="60">
        <f t="shared" si="2"/>
        <v>7.0000000000000009</v>
      </c>
      <c r="J81" s="60">
        <v>33.114754098360656</v>
      </c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</row>
    <row r="82" spans="1:50">
      <c r="A82" s="20">
        <f t="shared" si="3"/>
        <v>77</v>
      </c>
      <c r="B82" s="58">
        <v>40893</v>
      </c>
      <c r="C82">
        <v>103</v>
      </c>
      <c r="D82">
        <v>6</v>
      </c>
      <c r="E82" s="59">
        <v>42.895833333333336</v>
      </c>
      <c r="F82" s="70">
        <v>45.4</v>
      </c>
      <c r="G82" s="60">
        <v>44.861458333333324</v>
      </c>
      <c r="H82" s="60">
        <f t="shared" ref="H82:H97" si="4">CONVERT(F82,"F","C")</f>
        <v>7.4444444444444438</v>
      </c>
      <c r="I82" s="60">
        <f t="shared" ref="I82:I97" si="5">CONVERT(G82,"F","C")</f>
        <v>7.1452546296296244</v>
      </c>
      <c r="J82" s="60">
        <v>33.375</v>
      </c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</row>
    <row r="83" spans="1:50">
      <c r="A83" s="20">
        <f t="shared" si="3"/>
        <v>78</v>
      </c>
      <c r="B83" s="58">
        <v>40894</v>
      </c>
      <c r="C83">
        <v>101</v>
      </c>
      <c r="D83">
        <v>6</v>
      </c>
      <c r="E83" s="59">
        <v>43</v>
      </c>
      <c r="F83" s="70">
        <v>45.3</v>
      </c>
      <c r="G83" s="60">
        <v>44.651041666666686</v>
      </c>
      <c r="H83" s="60">
        <f t="shared" si="4"/>
        <v>7.3888888888888875</v>
      </c>
      <c r="I83" s="60">
        <f t="shared" si="5"/>
        <v>7.0283564814814916</v>
      </c>
      <c r="J83" s="60">
        <v>34.520833333333336</v>
      </c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</row>
    <row r="84" spans="1:50">
      <c r="A84" s="20">
        <f t="shared" si="3"/>
        <v>79</v>
      </c>
      <c r="B84" s="58">
        <v>40895</v>
      </c>
      <c r="C84">
        <v>101</v>
      </c>
      <c r="D84">
        <v>6</v>
      </c>
      <c r="E84" s="59">
        <v>43.583333333333336</v>
      </c>
      <c r="F84" s="70">
        <v>45.4</v>
      </c>
      <c r="G84" s="60">
        <v>44.602083333333333</v>
      </c>
      <c r="H84" s="60">
        <f t="shared" si="4"/>
        <v>7.4444444444444438</v>
      </c>
      <c r="I84" s="60">
        <f t="shared" si="5"/>
        <v>7.0011574074074066</v>
      </c>
      <c r="J84" s="60">
        <v>35</v>
      </c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</row>
    <row r="85" spans="1:50">
      <c r="A85" s="20">
        <f t="shared" si="3"/>
        <v>80</v>
      </c>
      <c r="B85" s="58">
        <v>40896</v>
      </c>
      <c r="C85">
        <v>100</v>
      </c>
      <c r="D85">
        <v>6</v>
      </c>
      <c r="E85" s="59">
        <v>44.25</v>
      </c>
      <c r="F85" s="70">
        <v>45.7</v>
      </c>
      <c r="G85" s="60">
        <v>44.827083333333313</v>
      </c>
      <c r="H85" s="60">
        <f t="shared" si="4"/>
        <v>7.6111111111111125</v>
      </c>
      <c r="I85" s="60">
        <f t="shared" si="5"/>
        <v>7.1261574074073959</v>
      </c>
      <c r="J85" s="60">
        <v>35.333333333333336</v>
      </c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</row>
    <row r="86" spans="1:50">
      <c r="A86" s="20">
        <f t="shared" si="3"/>
        <v>81</v>
      </c>
      <c r="B86" s="58">
        <v>40897</v>
      </c>
      <c r="C86">
        <v>103</v>
      </c>
      <c r="D86">
        <v>5</v>
      </c>
      <c r="E86" s="59">
        <v>41.854166666666664</v>
      </c>
      <c r="F86" s="70">
        <v>45.4</v>
      </c>
      <c r="G86" s="60">
        <v>44.782291666666687</v>
      </c>
      <c r="H86" s="60">
        <f t="shared" si="4"/>
        <v>7.4444444444444438</v>
      </c>
      <c r="I86" s="60">
        <f t="shared" si="5"/>
        <v>7.1012731481481595</v>
      </c>
      <c r="J86" s="60">
        <v>35.71875</v>
      </c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</row>
    <row r="87" spans="1:50">
      <c r="A87" s="20">
        <f t="shared" si="3"/>
        <v>82</v>
      </c>
      <c r="B87" s="58">
        <v>40898</v>
      </c>
      <c r="C87">
        <v>106</v>
      </c>
      <c r="D87">
        <v>5</v>
      </c>
      <c r="E87" s="59">
        <v>39.489583333333336</v>
      </c>
      <c r="F87" s="70">
        <v>45</v>
      </c>
      <c r="G87" s="60">
        <v>44.511458333333302</v>
      </c>
      <c r="H87" s="60">
        <f t="shared" si="4"/>
        <v>7.2222222222222223</v>
      </c>
      <c r="I87" s="60">
        <f t="shared" si="5"/>
        <v>6.9508101851851674</v>
      </c>
      <c r="J87" s="60">
        <v>36.302083333333336</v>
      </c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</row>
    <row r="88" spans="1:50">
      <c r="A88" s="20">
        <f t="shared" si="3"/>
        <v>83</v>
      </c>
      <c r="B88" s="58">
        <v>40899</v>
      </c>
      <c r="C88">
        <v>106</v>
      </c>
      <c r="D88">
        <v>5</v>
      </c>
      <c r="E88" s="59">
        <v>38.9375</v>
      </c>
      <c r="F88" s="70">
        <v>45</v>
      </c>
      <c r="G88" s="60">
        <v>44.261458333333337</v>
      </c>
      <c r="H88" s="60">
        <f t="shared" si="4"/>
        <v>7.2222222222222223</v>
      </c>
      <c r="I88" s="60">
        <f t="shared" si="5"/>
        <v>6.8119212962962985</v>
      </c>
      <c r="J88" s="60">
        <v>36.46875</v>
      </c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</row>
    <row r="89" spans="1:50">
      <c r="A89" s="20">
        <f t="shared" si="3"/>
        <v>84</v>
      </c>
      <c r="B89" s="58">
        <v>40900</v>
      </c>
      <c r="C89">
        <v>108</v>
      </c>
      <c r="D89">
        <v>5</v>
      </c>
      <c r="E89" s="59">
        <v>39.020833333333336</v>
      </c>
      <c r="F89" s="70">
        <v>44.4</v>
      </c>
      <c r="G89" s="60">
        <v>43.65312500000001</v>
      </c>
      <c r="H89" s="60">
        <f t="shared" si="4"/>
        <v>6.8888888888888875</v>
      </c>
      <c r="I89" s="60">
        <f t="shared" si="5"/>
        <v>6.4739583333333384</v>
      </c>
      <c r="J89" s="60">
        <v>36.895833333333336</v>
      </c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</row>
    <row r="90" spans="1:50">
      <c r="A90" s="20">
        <f t="shared" si="3"/>
        <v>85</v>
      </c>
      <c r="B90" s="58">
        <v>40901</v>
      </c>
      <c r="C90">
        <v>109</v>
      </c>
      <c r="D90">
        <v>5</v>
      </c>
      <c r="E90" s="59">
        <v>40.875</v>
      </c>
      <c r="F90" s="70">
        <v>43.9</v>
      </c>
      <c r="G90" s="60">
        <v>43.307291666666636</v>
      </c>
      <c r="H90" s="60">
        <f t="shared" si="4"/>
        <v>6.6111111111111098</v>
      </c>
      <c r="I90" s="60">
        <f t="shared" si="5"/>
        <v>6.2818287037036864</v>
      </c>
      <c r="J90" s="60">
        <v>37.197916666666664</v>
      </c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</row>
    <row r="91" spans="1:50">
      <c r="A91" s="20">
        <f t="shared" si="3"/>
        <v>86</v>
      </c>
      <c r="B91" s="58">
        <v>40902</v>
      </c>
      <c r="C91">
        <v>110</v>
      </c>
      <c r="D91">
        <v>5</v>
      </c>
      <c r="E91" s="59">
        <v>42.145833333333336</v>
      </c>
      <c r="F91" s="70">
        <v>43.6</v>
      </c>
      <c r="G91" s="60">
        <v>42.832291666666684</v>
      </c>
      <c r="H91" s="60">
        <f t="shared" si="4"/>
        <v>6.4444444444444446</v>
      </c>
      <c r="I91" s="60">
        <f t="shared" si="5"/>
        <v>6.0179398148148247</v>
      </c>
      <c r="J91" s="60">
        <v>37.729166666666664</v>
      </c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</row>
    <row r="92" spans="1:50">
      <c r="A92" s="20">
        <f t="shared" si="3"/>
        <v>87</v>
      </c>
      <c r="B92" s="58">
        <v>40903</v>
      </c>
      <c r="C92">
        <v>109</v>
      </c>
      <c r="D92">
        <v>5</v>
      </c>
      <c r="E92" s="59">
        <v>43.666666666666664</v>
      </c>
      <c r="F92" s="70">
        <v>43.4</v>
      </c>
      <c r="G92" s="60">
        <v>42.739583333333343</v>
      </c>
      <c r="H92" s="60">
        <f t="shared" si="4"/>
        <v>6.3333333333333321</v>
      </c>
      <c r="I92" s="60">
        <f t="shared" si="5"/>
        <v>5.9664351851851904</v>
      </c>
      <c r="J92" s="60">
        <v>38.34375</v>
      </c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</row>
    <row r="93" spans="1:50">
      <c r="A93" s="20">
        <f t="shared" si="3"/>
        <v>88</v>
      </c>
      <c r="B93" s="58">
        <v>40904</v>
      </c>
      <c r="C93">
        <v>112</v>
      </c>
      <c r="D93">
        <v>5</v>
      </c>
      <c r="E93" s="59">
        <v>44.208333333333336</v>
      </c>
      <c r="F93" s="70">
        <v>43.2</v>
      </c>
      <c r="G93" s="60">
        <v>42.507291666666653</v>
      </c>
      <c r="H93" s="60">
        <f t="shared" si="4"/>
        <v>6.2222222222222232</v>
      </c>
      <c r="I93" s="60">
        <f t="shared" si="5"/>
        <v>5.8373842592592515</v>
      </c>
      <c r="J93" s="60">
        <v>38.875</v>
      </c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</row>
    <row r="94" spans="1:50">
      <c r="A94" s="20">
        <f t="shared" si="3"/>
        <v>89</v>
      </c>
      <c r="B94" s="58">
        <v>40905</v>
      </c>
      <c r="C94">
        <v>112</v>
      </c>
      <c r="D94">
        <v>5</v>
      </c>
      <c r="E94" s="59">
        <v>44.864583333333336</v>
      </c>
      <c r="F94" s="70">
        <v>43.7</v>
      </c>
      <c r="G94" s="60">
        <v>42.711458333333319</v>
      </c>
      <c r="H94" s="60">
        <f t="shared" si="4"/>
        <v>6.5000000000000018</v>
      </c>
      <c r="I94" s="60">
        <f t="shared" si="5"/>
        <v>5.9508101851851771</v>
      </c>
      <c r="J94" s="60">
        <v>39.479166666666664</v>
      </c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</row>
    <row r="95" spans="1:50">
      <c r="A95" s="20">
        <f t="shared" si="3"/>
        <v>90</v>
      </c>
      <c r="B95" s="58">
        <v>40906</v>
      </c>
      <c r="C95">
        <v>116</v>
      </c>
      <c r="D95">
        <v>5</v>
      </c>
      <c r="E95" s="59">
        <v>46.625</v>
      </c>
      <c r="F95" s="70">
        <v>44.4</v>
      </c>
      <c r="G95" s="60">
        <v>43.501041666666687</v>
      </c>
      <c r="H95" s="60">
        <f t="shared" si="4"/>
        <v>6.8888888888888875</v>
      </c>
      <c r="I95" s="60">
        <f t="shared" si="5"/>
        <v>6.3894675925926041</v>
      </c>
      <c r="J95" s="60">
        <v>40.125</v>
      </c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</row>
    <row r="96" spans="1:50">
      <c r="A96" s="20">
        <f t="shared" si="3"/>
        <v>91</v>
      </c>
      <c r="B96" s="58">
        <v>40907</v>
      </c>
      <c r="C96">
        <v>116</v>
      </c>
      <c r="D96">
        <v>5</v>
      </c>
      <c r="E96" s="59">
        <v>46.71875</v>
      </c>
      <c r="F96" s="70">
        <v>45</v>
      </c>
      <c r="G96" s="60">
        <v>43.985416666666659</v>
      </c>
      <c r="H96" s="60">
        <f t="shared" si="4"/>
        <v>7.2222222222222223</v>
      </c>
      <c r="I96" s="60">
        <f t="shared" si="5"/>
        <v>6.6585648148148104</v>
      </c>
      <c r="J96" s="60">
        <v>41</v>
      </c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</row>
    <row r="97" spans="1:50">
      <c r="A97" s="20">
        <f t="shared" si="3"/>
        <v>92</v>
      </c>
      <c r="B97" s="58">
        <v>40908</v>
      </c>
      <c r="C97">
        <v>115</v>
      </c>
      <c r="D97">
        <v>5</v>
      </c>
      <c r="E97" s="59">
        <v>46</v>
      </c>
      <c r="F97" s="70">
        <v>44.7</v>
      </c>
      <c r="G97" s="60">
        <v>44.7</v>
      </c>
      <c r="H97" s="60">
        <f t="shared" si="4"/>
        <v>7.0555555555555571</v>
      </c>
      <c r="I97" s="60">
        <f t="shared" si="5"/>
        <v>7.0555555555555571</v>
      </c>
      <c r="J97" s="60">
        <v>41</v>
      </c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</row>
    <row r="98" spans="1:50" ht="13.5">
      <c r="A98" s="20">
        <f t="shared" si="3"/>
        <v>93</v>
      </c>
      <c r="B98" s="15">
        <v>40909</v>
      </c>
      <c r="C98" s="20">
        <v>118</v>
      </c>
      <c r="D98" s="11">
        <v>5</v>
      </c>
      <c r="E98" s="25">
        <v>46</v>
      </c>
      <c r="F98" s="17">
        <v>46</v>
      </c>
      <c r="G98" s="17">
        <v>45</v>
      </c>
      <c r="H98" s="17">
        <f>F98-32*(5/9)</f>
        <v>28.222222222222221</v>
      </c>
      <c r="I98" s="17">
        <f>G98-32*(5/9)</f>
        <v>27.222222222222221</v>
      </c>
      <c r="J98" s="17">
        <v>41</v>
      </c>
      <c r="K98" s="1"/>
      <c r="L98" s="1"/>
      <c r="M98" s="1"/>
      <c r="N98" s="1"/>
      <c r="O98" s="1"/>
      <c r="P98" s="1"/>
      <c r="Q98" s="1"/>
      <c r="R98" s="8"/>
      <c r="S98" s="7"/>
      <c r="T98" s="7"/>
      <c r="U98" s="7"/>
      <c r="V98" s="7"/>
      <c r="W98" s="1"/>
      <c r="X98" s="1"/>
      <c r="Y98" s="7"/>
      <c r="Z98" s="7"/>
      <c r="AA98" s="7"/>
      <c r="AB98" s="7"/>
      <c r="AC98" s="7"/>
      <c r="AD98" s="10"/>
      <c r="AE98" s="7"/>
      <c r="AF98" s="7"/>
      <c r="AG98" s="1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1"/>
      <c r="AS98" s="1"/>
      <c r="AT98" s="7"/>
      <c r="AU98" s="1"/>
      <c r="AV98" s="7"/>
      <c r="AW98" s="10"/>
      <c r="AX98" s="1"/>
    </row>
    <row r="99" spans="1:50" ht="13.5">
      <c r="A99" s="20">
        <f t="shared" si="3"/>
        <v>94</v>
      </c>
      <c r="B99" s="15">
        <v>40910</v>
      </c>
      <c r="C99" s="20">
        <v>118</v>
      </c>
      <c r="D99" s="11">
        <v>5</v>
      </c>
      <c r="E99" s="25">
        <v>47</v>
      </c>
      <c r="F99" s="17">
        <v>46</v>
      </c>
      <c r="G99" s="17">
        <v>45</v>
      </c>
      <c r="H99" s="17">
        <f t="shared" ref="H99:I123" si="6">F99-32*(5/9)</f>
        <v>28.222222222222221</v>
      </c>
      <c r="I99" s="17">
        <f>G99-32*(5/9)</f>
        <v>27.222222222222221</v>
      </c>
      <c r="J99" s="17">
        <v>41</v>
      </c>
      <c r="K99" s="10"/>
      <c r="L99" s="10"/>
      <c r="M99" s="1"/>
      <c r="N99" s="1"/>
      <c r="O99" s="1"/>
      <c r="P99" s="7"/>
      <c r="Q99" s="1"/>
      <c r="R99" s="7"/>
      <c r="S99" s="7"/>
      <c r="T99" s="7"/>
      <c r="U99" s="7"/>
      <c r="V99" s="7"/>
      <c r="W99" s="1"/>
      <c r="X99" s="1"/>
      <c r="Y99" s="1"/>
      <c r="Z99" s="1"/>
      <c r="AA99" s="1"/>
      <c r="AB99" s="7"/>
      <c r="AC99" s="7"/>
      <c r="AD99" s="10"/>
      <c r="AE99" s="7"/>
      <c r="AF99" s="7"/>
      <c r="AG99" s="1"/>
      <c r="AH99" s="1"/>
      <c r="AI99" s="7"/>
      <c r="AJ99" s="1"/>
      <c r="AK99" s="1"/>
      <c r="AL99" s="1"/>
      <c r="AM99" s="7"/>
      <c r="AN99" s="7"/>
      <c r="AO99" s="7"/>
      <c r="AP99" s="7"/>
      <c r="AQ99" s="7"/>
      <c r="AR99" s="1"/>
      <c r="AS99" s="1"/>
      <c r="AT99" s="7"/>
      <c r="AU99" s="1"/>
      <c r="AV99" s="7"/>
      <c r="AW99" s="1"/>
      <c r="AX99" s="1"/>
    </row>
    <row r="100" spans="1:50" ht="13.5">
      <c r="A100" s="20">
        <f t="shared" si="3"/>
        <v>95</v>
      </c>
      <c r="B100" s="15">
        <v>40911</v>
      </c>
      <c r="C100" s="20">
        <v>118</v>
      </c>
      <c r="D100" s="11">
        <v>5</v>
      </c>
      <c r="E100" s="25">
        <v>47</v>
      </c>
      <c r="F100" s="17">
        <v>46</v>
      </c>
      <c r="G100" s="17">
        <v>45</v>
      </c>
      <c r="H100" s="17">
        <f t="shared" si="6"/>
        <v>28.222222222222221</v>
      </c>
      <c r="I100" s="17">
        <f t="shared" si="6"/>
        <v>27.222222222222221</v>
      </c>
      <c r="J100" s="17">
        <v>42</v>
      </c>
      <c r="K100" s="10"/>
      <c r="L100" s="10"/>
      <c r="M100" s="1"/>
      <c r="N100" s="1"/>
      <c r="O100" s="1"/>
      <c r="P100" s="1"/>
      <c r="Q100" s="1"/>
      <c r="R100" s="8"/>
      <c r="S100" s="7"/>
      <c r="T100" s="7"/>
      <c r="U100" s="8"/>
      <c r="V100" s="7"/>
      <c r="W100" s="1"/>
      <c r="X100" s="1"/>
      <c r="Y100" s="1"/>
      <c r="Z100" s="1"/>
      <c r="AA100" s="1"/>
      <c r="AB100" s="7"/>
      <c r="AC100" s="7"/>
      <c r="AD100" s="10"/>
      <c r="AE100" s="7"/>
      <c r="AF100" s="7"/>
      <c r="AG100" s="1"/>
      <c r="AH100" s="1"/>
      <c r="AI100" s="7"/>
      <c r="AJ100" s="1"/>
      <c r="AK100" s="1"/>
      <c r="AL100" s="1"/>
      <c r="AM100" s="7"/>
      <c r="AN100" s="7"/>
      <c r="AO100" s="7"/>
      <c r="AP100" s="7"/>
      <c r="AQ100" s="7"/>
      <c r="AR100" s="1"/>
      <c r="AS100" s="1"/>
      <c r="AT100" s="7"/>
      <c r="AU100" s="1"/>
      <c r="AV100" s="7"/>
      <c r="AW100" s="1"/>
      <c r="AX100" s="1"/>
    </row>
    <row r="101" spans="1:50" ht="13.5">
      <c r="A101" s="20">
        <f t="shared" si="3"/>
        <v>96</v>
      </c>
      <c r="B101" s="15">
        <v>40912</v>
      </c>
      <c r="C101" s="20">
        <v>118</v>
      </c>
      <c r="D101" s="11">
        <v>5</v>
      </c>
      <c r="E101" s="25">
        <v>46</v>
      </c>
      <c r="F101" s="17">
        <v>47</v>
      </c>
      <c r="G101" s="17">
        <v>45</v>
      </c>
      <c r="H101" s="17">
        <f t="shared" si="6"/>
        <v>29.222222222222221</v>
      </c>
      <c r="I101" s="17">
        <f t="shared" si="6"/>
        <v>27.222222222222221</v>
      </c>
      <c r="J101" s="17">
        <v>42</v>
      </c>
      <c r="K101" s="1"/>
      <c r="L101" s="1"/>
      <c r="M101" s="1"/>
      <c r="N101" s="1"/>
      <c r="O101" s="1"/>
      <c r="P101" s="1"/>
      <c r="Q101" s="1"/>
      <c r="R101" s="7"/>
      <c r="S101" s="7"/>
      <c r="T101" s="7"/>
      <c r="U101" s="8"/>
      <c r="V101" s="7"/>
      <c r="W101" s="1"/>
      <c r="X101" s="1"/>
      <c r="Y101" s="1"/>
      <c r="Z101" s="1"/>
      <c r="AA101" s="1"/>
      <c r="AB101" s="1"/>
      <c r="AC101" s="7"/>
      <c r="AD101" s="10"/>
      <c r="AE101" s="1"/>
      <c r="AF101" s="1"/>
      <c r="AG101" s="1"/>
      <c r="AH101" s="1"/>
      <c r="AI101" s="7"/>
      <c r="AJ101" s="1"/>
      <c r="AK101" s="1"/>
      <c r="AL101" s="1"/>
      <c r="AM101" s="1"/>
      <c r="AN101" s="1"/>
      <c r="AO101" s="7"/>
      <c r="AP101" s="1"/>
      <c r="AQ101" s="7"/>
      <c r="AR101" s="1"/>
      <c r="AS101" s="1"/>
      <c r="AT101" s="7"/>
      <c r="AU101" s="1"/>
      <c r="AV101" s="7"/>
      <c r="AW101" s="1"/>
      <c r="AX101" s="1"/>
    </row>
    <row r="102" spans="1:50" ht="13.5">
      <c r="A102" s="20">
        <f t="shared" si="3"/>
        <v>97</v>
      </c>
      <c r="B102" s="15">
        <v>40913</v>
      </c>
      <c r="C102" s="20">
        <v>119</v>
      </c>
      <c r="D102" s="11">
        <v>5</v>
      </c>
      <c r="E102" s="25">
        <v>45</v>
      </c>
      <c r="F102" s="17">
        <v>47</v>
      </c>
      <c r="G102" s="17">
        <v>46</v>
      </c>
      <c r="H102" s="17">
        <f t="shared" si="6"/>
        <v>29.222222222222221</v>
      </c>
      <c r="I102" s="17">
        <f t="shared" si="6"/>
        <v>28.222222222222221</v>
      </c>
      <c r="J102" s="17">
        <v>42</v>
      </c>
      <c r="K102" s="10"/>
      <c r="L102" s="10"/>
      <c r="M102" s="1"/>
      <c r="N102" s="1"/>
      <c r="O102" s="1"/>
      <c r="P102" s="7"/>
      <c r="Q102" s="1"/>
      <c r="R102" s="8"/>
      <c r="S102" s="7"/>
      <c r="T102" s="7"/>
      <c r="U102" s="8"/>
      <c r="V102" s="7"/>
      <c r="W102" s="1"/>
      <c r="X102" s="1"/>
      <c r="Y102" s="1"/>
      <c r="Z102" s="1"/>
      <c r="AA102" s="1"/>
      <c r="AB102" s="1"/>
      <c r="AC102" s="7"/>
      <c r="AD102" s="10"/>
      <c r="AE102" s="7"/>
      <c r="AF102" s="1"/>
      <c r="AG102" s="1"/>
      <c r="AH102" s="1"/>
      <c r="AI102" s="7"/>
      <c r="AJ102" s="1"/>
      <c r="AK102" s="1"/>
      <c r="AL102" s="1"/>
      <c r="AM102" s="1"/>
      <c r="AN102" s="1"/>
      <c r="AO102" s="7"/>
      <c r="AP102" s="1"/>
      <c r="AQ102" s="7"/>
      <c r="AR102" s="1"/>
      <c r="AS102" s="1"/>
      <c r="AT102" s="7"/>
      <c r="AU102" s="1"/>
      <c r="AV102" s="1"/>
      <c r="AW102" s="1"/>
      <c r="AX102" s="1"/>
    </row>
    <row r="103" spans="1:50" ht="13.5">
      <c r="A103" s="20">
        <f t="shared" si="3"/>
        <v>98</v>
      </c>
      <c r="B103" s="15">
        <v>40914</v>
      </c>
      <c r="C103" s="20">
        <v>119</v>
      </c>
      <c r="D103" s="11">
        <v>5</v>
      </c>
      <c r="E103" s="25">
        <v>45</v>
      </c>
      <c r="F103" s="17">
        <v>48</v>
      </c>
      <c r="G103" s="17">
        <v>46</v>
      </c>
      <c r="H103" s="17">
        <f t="shared" si="6"/>
        <v>30.222222222222221</v>
      </c>
      <c r="I103" s="17">
        <f t="shared" si="6"/>
        <v>28.222222222222221</v>
      </c>
      <c r="J103" s="17">
        <v>42</v>
      </c>
      <c r="K103" s="1"/>
      <c r="L103" s="1"/>
      <c r="M103" s="1"/>
      <c r="N103" s="1"/>
      <c r="O103" s="1"/>
      <c r="P103" s="1"/>
      <c r="Q103" s="1"/>
      <c r="R103" s="8"/>
      <c r="S103" s="7"/>
      <c r="T103" s="7"/>
      <c r="U103" s="8"/>
      <c r="V103" s="7"/>
      <c r="W103" s="1"/>
      <c r="X103" s="1"/>
      <c r="Y103" s="1"/>
      <c r="Z103" s="1"/>
      <c r="AA103" s="1"/>
      <c r="AB103" s="1"/>
      <c r="AC103" s="7"/>
      <c r="AD103" s="10"/>
      <c r="AE103" s="7"/>
      <c r="AF103" s="1"/>
      <c r="AG103" s="1"/>
      <c r="AH103" s="1"/>
      <c r="AI103" s="7"/>
      <c r="AJ103" s="1"/>
      <c r="AK103" s="1"/>
      <c r="AL103" s="1"/>
      <c r="AM103" s="1"/>
      <c r="AN103" s="1"/>
      <c r="AO103" s="7"/>
      <c r="AP103" s="1"/>
      <c r="AQ103" s="7"/>
      <c r="AR103" s="1"/>
      <c r="AS103" s="1"/>
      <c r="AT103" s="7"/>
      <c r="AU103" s="1"/>
      <c r="AV103" s="7"/>
      <c r="AW103" s="1"/>
      <c r="AX103" s="1"/>
    </row>
    <row r="104" spans="1:50" ht="13.5">
      <c r="A104" s="20">
        <f t="shared" si="3"/>
        <v>99</v>
      </c>
      <c r="B104" s="15">
        <v>40915</v>
      </c>
      <c r="C104" s="20">
        <v>118</v>
      </c>
      <c r="D104" s="11">
        <v>5</v>
      </c>
      <c r="E104" s="25">
        <v>43</v>
      </c>
      <c r="F104" s="17">
        <v>47</v>
      </c>
      <c r="G104" s="17">
        <v>47</v>
      </c>
      <c r="H104" s="17">
        <f t="shared" si="6"/>
        <v>29.222222222222221</v>
      </c>
      <c r="I104" s="17">
        <f t="shared" si="6"/>
        <v>29.222222222222221</v>
      </c>
      <c r="J104" s="17">
        <v>43</v>
      </c>
      <c r="K104" s="10"/>
      <c r="L104" s="10"/>
      <c r="M104" s="1"/>
      <c r="N104" s="1"/>
      <c r="O104" s="1"/>
      <c r="P104" s="1"/>
      <c r="Q104" s="1"/>
      <c r="R104" s="8"/>
      <c r="S104" s="7"/>
      <c r="T104" s="7"/>
      <c r="U104" s="8"/>
      <c r="V104" s="7"/>
      <c r="W104" s="1"/>
      <c r="X104" s="1"/>
      <c r="Y104" s="1"/>
      <c r="Z104" s="1"/>
      <c r="AA104" s="1"/>
      <c r="AB104" s="1"/>
      <c r="AC104" s="7"/>
      <c r="AD104" s="10"/>
      <c r="AE104" s="7"/>
      <c r="AF104" s="1"/>
      <c r="AG104" s="1"/>
      <c r="AH104" s="1"/>
      <c r="AI104" s="7"/>
      <c r="AJ104" s="1"/>
      <c r="AK104" s="1"/>
      <c r="AL104" s="1"/>
      <c r="AM104" s="1"/>
      <c r="AN104" s="1"/>
      <c r="AO104" s="7"/>
      <c r="AP104" s="1"/>
      <c r="AQ104" s="7"/>
      <c r="AR104" s="1"/>
      <c r="AS104" s="1"/>
      <c r="AT104" s="7"/>
      <c r="AU104" s="1"/>
      <c r="AV104" s="7"/>
      <c r="AW104" s="1"/>
      <c r="AX104" s="1"/>
    </row>
    <row r="105" spans="1:50" ht="13.5">
      <c r="A105" s="20">
        <f t="shared" si="3"/>
        <v>100</v>
      </c>
      <c r="B105" s="15">
        <v>40916</v>
      </c>
      <c r="C105" s="20">
        <v>118</v>
      </c>
      <c r="D105" s="11">
        <v>5</v>
      </c>
      <c r="E105" s="25">
        <v>41</v>
      </c>
      <c r="F105" s="17">
        <v>47</v>
      </c>
      <c r="G105" s="17">
        <v>46</v>
      </c>
      <c r="H105" s="17">
        <f t="shared" si="6"/>
        <v>29.222222222222221</v>
      </c>
      <c r="I105" s="17">
        <f t="shared" si="6"/>
        <v>28.222222222222221</v>
      </c>
      <c r="J105" s="17">
        <v>43</v>
      </c>
      <c r="K105" s="10"/>
      <c r="L105" s="10"/>
      <c r="M105" s="1"/>
      <c r="N105" s="1"/>
      <c r="O105" s="1"/>
      <c r="P105" s="1"/>
      <c r="Q105" s="1"/>
      <c r="R105" s="7"/>
      <c r="S105" s="7"/>
      <c r="T105" s="7"/>
      <c r="U105" s="8"/>
      <c r="V105" s="7"/>
      <c r="W105" s="1"/>
      <c r="X105" s="1"/>
      <c r="Y105" s="1"/>
      <c r="Z105" s="1"/>
      <c r="AA105" s="1"/>
      <c r="AB105" s="1"/>
      <c r="AC105" s="7"/>
      <c r="AD105" s="10"/>
      <c r="AE105" s="7"/>
      <c r="AF105" s="1"/>
      <c r="AG105" s="1"/>
      <c r="AH105" s="1"/>
      <c r="AI105" s="7"/>
      <c r="AJ105" s="1"/>
      <c r="AK105" s="1"/>
      <c r="AL105" s="1"/>
      <c r="AM105" s="1"/>
      <c r="AN105" s="1"/>
      <c r="AO105" s="7"/>
      <c r="AP105" s="1"/>
      <c r="AQ105" s="7"/>
      <c r="AR105" s="1"/>
      <c r="AS105" s="1"/>
      <c r="AT105" s="7"/>
      <c r="AU105" s="1"/>
      <c r="AV105" s="1"/>
      <c r="AW105" s="1"/>
      <c r="AX105" s="1"/>
    </row>
    <row r="106" spans="1:50" ht="13.5">
      <c r="A106" s="20">
        <f t="shared" si="3"/>
        <v>101</v>
      </c>
      <c r="B106" s="15">
        <v>40917</v>
      </c>
      <c r="C106" s="20">
        <v>119</v>
      </c>
      <c r="D106" s="11">
        <v>5</v>
      </c>
      <c r="E106" s="25">
        <v>42</v>
      </c>
      <c r="F106" s="17">
        <v>47</v>
      </c>
      <c r="G106" s="17">
        <v>46</v>
      </c>
      <c r="H106" s="17">
        <f t="shared" si="6"/>
        <v>29.222222222222221</v>
      </c>
      <c r="I106" s="17">
        <f t="shared" si="6"/>
        <v>28.222222222222221</v>
      </c>
      <c r="J106" s="17">
        <v>43</v>
      </c>
      <c r="K106" s="1"/>
      <c r="L106" s="1"/>
      <c r="M106" s="1"/>
      <c r="N106" s="1"/>
      <c r="O106" s="1"/>
      <c r="P106" s="1"/>
      <c r="Q106" s="1"/>
      <c r="R106" s="7"/>
      <c r="S106" s="7"/>
      <c r="T106" s="7"/>
      <c r="U106" s="8"/>
      <c r="V106" s="7"/>
      <c r="W106" s="1"/>
      <c r="X106" s="1"/>
      <c r="Y106" s="1"/>
      <c r="Z106" s="1"/>
      <c r="AA106" s="1"/>
      <c r="AB106" s="1"/>
      <c r="AC106" s="7"/>
      <c r="AD106" s="10"/>
      <c r="AE106" s="7"/>
      <c r="AF106" s="1"/>
      <c r="AG106" s="1"/>
      <c r="AH106" s="1"/>
      <c r="AI106" s="7"/>
      <c r="AJ106" s="1"/>
      <c r="AK106" s="1"/>
      <c r="AL106" s="1"/>
      <c r="AM106" s="1"/>
      <c r="AN106" s="1"/>
      <c r="AO106" s="7"/>
      <c r="AP106" s="1"/>
      <c r="AQ106" s="7"/>
      <c r="AR106" s="1"/>
      <c r="AS106" s="1"/>
      <c r="AT106" s="7"/>
      <c r="AU106" s="1"/>
      <c r="AV106" s="7"/>
      <c r="AW106" s="1"/>
      <c r="AX106" s="1"/>
    </row>
    <row r="107" spans="1:50" ht="13.5">
      <c r="A107" s="20">
        <f t="shared" si="3"/>
        <v>102</v>
      </c>
      <c r="B107" s="15">
        <v>40918</v>
      </c>
      <c r="C107" s="20">
        <v>120</v>
      </c>
      <c r="D107" s="11">
        <v>5</v>
      </c>
      <c r="E107" s="25">
        <v>41</v>
      </c>
      <c r="F107" s="17">
        <v>47</v>
      </c>
      <c r="G107" s="17">
        <v>46</v>
      </c>
      <c r="H107" s="17">
        <f t="shared" si="6"/>
        <v>29.222222222222221</v>
      </c>
      <c r="I107" s="17">
        <f t="shared" si="6"/>
        <v>28.222222222222221</v>
      </c>
      <c r="J107" s="17">
        <v>43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7"/>
      <c r="Z107" s="7"/>
      <c r="AA107" s="7"/>
      <c r="AB107" s="7"/>
      <c r="AC107" s="7"/>
      <c r="AD107" s="7"/>
      <c r="AE107" s="7"/>
      <c r="AF107" s="7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1:50" ht="13.5">
      <c r="A108" s="20">
        <f t="shared" si="3"/>
        <v>103</v>
      </c>
      <c r="B108" s="15">
        <v>40919</v>
      </c>
      <c r="C108" s="20">
        <v>118</v>
      </c>
      <c r="D108" s="11">
        <v>5</v>
      </c>
      <c r="E108" s="25">
        <v>39</v>
      </c>
      <c r="F108" s="17">
        <v>47</v>
      </c>
      <c r="G108" s="17">
        <v>46</v>
      </c>
      <c r="H108" s="17">
        <f t="shared" si="6"/>
        <v>29.222222222222221</v>
      </c>
      <c r="I108" s="17">
        <f t="shared" si="6"/>
        <v>28.222222222222221</v>
      </c>
      <c r="J108" s="17">
        <v>45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1:50" ht="13.5">
      <c r="A109" s="20">
        <f t="shared" si="3"/>
        <v>104</v>
      </c>
      <c r="B109" s="15">
        <v>40920</v>
      </c>
      <c r="C109" s="20">
        <v>121</v>
      </c>
      <c r="D109" s="11">
        <v>5</v>
      </c>
      <c r="E109" s="25">
        <v>40</v>
      </c>
      <c r="F109" s="17">
        <v>47</v>
      </c>
      <c r="G109" s="17">
        <v>46</v>
      </c>
      <c r="H109" s="17">
        <f t="shared" si="6"/>
        <v>29.222222222222221</v>
      </c>
      <c r="I109" s="17">
        <f t="shared" si="6"/>
        <v>28.222222222222221</v>
      </c>
      <c r="J109" s="17">
        <v>45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1:50" ht="13.5">
      <c r="A110" s="20">
        <f t="shared" si="3"/>
        <v>105</v>
      </c>
      <c r="B110" s="15">
        <v>40921</v>
      </c>
      <c r="C110" s="20">
        <v>120</v>
      </c>
      <c r="D110" s="11">
        <v>5</v>
      </c>
      <c r="E110" s="25">
        <v>40</v>
      </c>
      <c r="F110" s="17">
        <v>47</v>
      </c>
      <c r="G110" s="17">
        <v>46</v>
      </c>
      <c r="H110" s="17">
        <f t="shared" si="6"/>
        <v>29.222222222222221</v>
      </c>
      <c r="I110" s="17">
        <f t="shared" si="6"/>
        <v>28.222222222222221</v>
      </c>
      <c r="J110" s="17">
        <v>44</v>
      </c>
      <c r="K110" s="1"/>
      <c r="L110" s="1"/>
      <c r="M110" s="1"/>
      <c r="N110" s="1"/>
      <c r="O110" s="1"/>
      <c r="P110" s="1"/>
      <c r="Q110" s="1"/>
      <c r="R110" s="8"/>
      <c r="S110" s="1"/>
      <c r="T110" s="1"/>
      <c r="U110" s="8"/>
      <c r="V110" s="7"/>
      <c r="W110" s="1"/>
      <c r="X110" s="1"/>
      <c r="Y110" s="1"/>
      <c r="Z110" s="1"/>
      <c r="AA110" s="1"/>
      <c r="AB110" s="1"/>
      <c r="AC110" s="7"/>
      <c r="AD110" s="10"/>
      <c r="AE110" s="1"/>
      <c r="AF110" s="1"/>
      <c r="AG110" s="1"/>
      <c r="AH110" s="1"/>
      <c r="AI110" s="7"/>
      <c r="AJ110" s="1"/>
      <c r="AK110" s="1"/>
      <c r="AL110" s="1"/>
      <c r="AM110" s="1"/>
      <c r="AN110" s="1"/>
      <c r="AO110" s="7"/>
      <c r="AP110" s="1"/>
      <c r="AQ110" s="7"/>
      <c r="AR110" s="1"/>
      <c r="AS110" s="1"/>
      <c r="AT110" s="7"/>
      <c r="AU110" s="1"/>
      <c r="AV110" s="1"/>
      <c r="AW110" s="1"/>
      <c r="AX110" s="1"/>
    </row>
    <row r="111" spans="1:50" ht="13.5">
      <c r="A111" s="20">
        <f t="shared" si="3"/>
        <v>106</v>
      </c>
      <c r="B111" s="15">
        <v>40922</v>
      </c>
      <c r="C111" s="20">
        <v>119</v>
      </c>
      <c r="D111" s="11">
        <v>5</v>
      </c>
      <c r="E111" s="25">
        <v>39</v>
      </c>
      <c r="F111" s="17">
        <v>47</v>
      </c>
      <c r="G111" s="17">
        <v>46</v>
      </c>
      <c r="H111" s="17">
        <f t="shared" si="6"/>
        <v>29.222222222222221</v>
      </c>
      <c r="I111" s="17">
        <f t="shared" si="6"/>
        <v>28.222222222222221</v>
      </c>
      <c r="J111" s="17">
        <v>43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7"/>
      <c r="W111" s="1"/>
      <c r="X111" s="1"/>
      <c r="Y111" s="1"/>
      <c r="Z111" s="1"/>
      <c r="AA111" s="1"/>
      <c r="AB111" s="1"/>
      <c r="AC111" s="1"/>
      <c r="AD111" s="10"/>
      <c r="AE111" s="1"/>
      <c r="AF111" s="1"/>
      <c r="AG111" s="1"/>
      <c r="AH111" s="1"/>
      <c r="AI111" s="7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1:50" ht="13.5">
      <c r="A112" s="20">
        <f t="shared" si="3"/>
        <v>107</v>
      </c>
      <c r="B112" s="15">
        <v>40923</v>
      </c>
      <c r="C112" s="20">
        <v>120</v>
      </c>
      <c r="D112" s="11">
        <v>5</v>
      </c>
      <c r="E112" s="25">
        <v>38</v>
      </c>
      <c r="F112" s="17">
        <v>47</v>
      </c>
      <c r="G112" s="17">
        <v>46</v>
      </c>
      <c r="H112" s="17">
        <f t="shared" si="6"/>
        <v>29.222222222222221</v>
      </c>
      <c r="I112" s="17">
        <f t="shared" si="6"/>
        <v>28.222222222222221</v>
      </c>
      <c r="J112" s="17">
        <v>43</v>
      </c>
      <c r="K112" s="1"/>
      <c r="L112" s="1"/>
      <c r="M112" s="1"/>
      <c r="N112" s="1"/>
      <c r="O112" s="1"/>
      <c r="P112" s="1"/>
      <c r="Q112" s="1"/>
      <c r="R112" s="8"/>
      <c r="S112" s="1"/>
      <c r="T112" s="1"/>
      <c r="U112" s="8"/>
      <c r="V112" s="7"/>
      <c r="W112" s="1"/>
      <c r="X112" s="1"/>
      <c r="Y112" s="1"/>
      <c r="Z112" s="1"/>
      <c r="AA112" s="1"/>
      <c r="AB112" s="1"/>
      <c r="AC112" s="1"/>
      <c r="AD112" s="10"/>
      <c r="AE112" s="1"/>
      <c r="AF112" s="1"/>
      <c r="AG112" s="1"/>
      <c r="AH112" s="1"/>
      <c r="AI112" s="7"/>
      <c r="AJ112" s="1"/>
      <c r="AK112" s="1"/>
      <c r="AL112" s="1"/>
      <c r="AM112" s="1"/>
      <c r="AN112" s="1"/>
      <c r="AO112" s="7"/>
      <c r="AP112" s="1"/>
      <c r="AQ112" s="7"/>
      <c r="AR112" s="1"/>
      <c r="AS112" s="1"/>
      <c r="AT112" s="7"/>
      <c r="AU112" s="1"/>
      <c r="AV112" s="1"/>
      <c r="AW112" s="1"/>
      <c r="AX112" s="1"/>
    </row>
    <row r="113" spans="1:50" ht="13.5">
      <c r="A113" s="20">
        <f t="shared" si="3"/>
        <v>108</v>
      </c>
      <c r="B113" s="15">
        <v>40924</v>
      </c>
      <c r="C113" s="20">
        <v>120</v>
      </c>
      <c r="D113" s="11">
        <v>5</v>
      </c>
      <c r="E113" s="25">
        <v>38</v>
      </c>
      <c r="F113" s="17">
        <v>46</v>
      </c>
      <c r="G113" s="17">
        <v>45</v>
      </c>
      <c r="H113" s="17">
        <f t="shared" si="6"/>
        <v>28.222222222222221</v>
      </c>
      <c r="I113" s="17">
        <f t="shared" si="6"/>
        <v>27.222222222222221</v>
      </c>
      <c r="J113" s="17">
        <v>43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1:50" ht="13.5">
      <c r="A114" s="20">
        <f t="shared" si="3"/>
        <v>109</v>
      </c>
      <c r="B114" s="15">
        <v>40925</v>
      </c>
      <c r="C114" s="20">
        <v>278</v>
      </c>
      <c r="D114" s="11">
        <v>5</v>
      </c>
      <c r="E114" s="25">
        <v>38</v>
      </c>
      <c r="F114" s="17">
        <v>45</v>
      </c>
      <c r="G114" s="17">
        <v>44</v>
      </c>
      <c r="H114" s="17">
        <f t="shared" si="6"/>
        <v>27.222222222222221</v>
      </c>
      <c r="I114" s="17">
        <f t="shared" si="6"/>
        <v>26.222222222222221</v>
      </c>
      <c r="J114" s="17">
        <v>43</v>
      </c>
      <c r="K114" s="1"/>
      <c r="L114" s="1"/>
      <c r="M114" s="1"/>
      <c r="N114" s="1"/>
      <c r="O114" s="1"/>
      <c r="P114" s="1"/>
      <c r="Q114" s="1"/>
      <c r="R114" s="1"/>
      <c r="S114" s="8"/>
      <c r="T114" s="1"/>
      <c r="U114" s="8"/>
      <c r="V114" s="1"/>
      <c r="W114" s="1"/>
      <c r="X114" s="1"/>
      <c r="Y114" s="1"/>
      <c r="Z114" s="1"/>
      <c r="AA114" s="1"/>
      <c r="AB114" s="1"/>
      <c r="AC114" s="7"/>
      <c r="AD114" s="10"/>
      <c r="AE114" s="1"/>
      <c r="AF114" s="1"/>
      <c r="AG114" s="1"/>
      <c r="AH114" s="1"/>
      <c r="AI114" s="7"/>
      <c r="AJ114" s="7"/>
      <c r="AK114" s="1"/>
      <c r="AL114" s="1"/>
      <c r="AM114" s="1"/>
      <c r="AN114" s="1"/>
      <c r="AO114" s="7"/>
      <c r="AP114" s="1"/>
      <c r="AQ114" s="7"/>
      <c r="AR114" s="1"/>
      <c r="AS114" s="1"/>
      <c r="AT114" s="7"/>
      <c r="AU114" s="1"/>
      <c r="AV114" s="7"/>
      <c r="AW114" s="1"/>
      <c r="AX114" s="1"/>
    </row>
    <row r="115" spans="1:50" ht="13.5">
      <c r="A115" s="20">
        <f t="shared" si="3"/>
        <v>110</v>
      </c>
      <c r="B115" s="15">
        <v>40926</v>
      </c>
      <c r="C115" s="20">
        <v>425</v>
      </c>
      <c r="D115" s="11">
        <v>5</v>
      </c>
      <c r="E115" s="25">
        <v>48</v>
      </c>
      <c r="F115" s="17">
        <v>44</v>
      </c>
      <c r="G115" s="17">
        <v>44</v>
      </c>
      <c r="H115" s="17">
        <f t="shared" si="6"/>
        <v>26.222222222222221</v>
      </c>
      <c r="I115" s="17">
        <f t="shared" si="6"/>
        <v>26.222222222222221</v>
      </c>
      <c r="J115" s="17">
        <v>44</v>
      </c>
      <c r="K115" s="1"/>
      <c r="L115" s="1"/>
      <c r="M115" s="1"/>
      <c r="N115" s="1"/>
      <c r="O115" s="1"/>
      <c r="P115" s="1"/>
      <c r="Q115" s="1"/>
      <c r="R115" s="1"/>
      <c r="S115" s="8"/>
      <c r="T115" s="1"/>
      <c r="U115" s="1"/>
      <c r="V115" s="1"/>
      <c r="W115" s="1"/>
      <c r="X115" s="1"/>
      <c r="Y115" s="1"/>
      <c r="Z115" s="1"/>
      <c r="AA115" s="1"/>
      <c r="AB115" s="1"/>
      <c r="AC115" s="7"/>
      <c r="AD115" s="10"/>
      <c r="AE115" s="7"/>
      <c r="AF115" s="1"/>
      <c r="AG115" s="1"/>
      <c r="AH115" s="1"/>
      <c r="AI115" s="7"/>
      <c r="AJ115" s="7"/>
      <c r="AK115" s="1"/>
      <c r="AL115" s="1"/>
      <c r="AM115" s="1"/>
      <c r="AN115" s="1"/>
      <c r="AO115" s="7"/>
      <c r="AP115" s="1"/>
      <c r="AQ115" s="7"/>
      <c r="AR115" s="8"/>
      <c r="AS115" s="1"/>
      <c r="AT115" s="7"/>
      <c r="AU115" s="1"/>
      <c r="AV115" s="1"/>
      <c r="AW115" s="1"/>
      <c r="AX115" s="1"/>
    </row>
    <row r="116" spans="1:50" ht="13.5">
      <c r="A116" s="20">
        <f t="shared" si="3"/>
        <v>111</v>
      </c>
      <c r="B116" s="15">
        <v>40927</v>
      </c>
      <c r="C116" s="20">
        <v>426</v>
      </c>
      <c r="D116" s="11">
        <v>24</v>
      </c>
      <c r="E116" s="25">
        <v>140</v>
      </c>
      <c r="F116" s="17">
        <v>45</v>
      </c>
      <c r="G116" s="17">
        <v>44</v>
      </c>
      <c r="H116" s="17">
        <f t="shared" si="6"/>
        <v>27.222222222222221</v>
      </c>
      <c r="I116" s="17">
        <f t="shared" si="6"/>
        <v>26.222222222222221</v>
      </c>
      <c r="J116" s="17">
        <v>45</v>
      </c>
      <c r="K116" s="18"/>
      <c r="L116" s="18"/>
      <c r="M116" s="18"/>
      <c r="N116" s="18"/>
      <c r="O116" s="1"/>
      <c r="P116" s="8"/>
      <c r="Q116" s="1"/>
      <c r="R116" s="1"/>
      <c r="S116" s="8"/>
      <c r="T116" s="1"/>
      <c r="U116" s="8"/>
      <c r="V116" s="8"/>
      <c r="W116" s="1"/>
      <c r="X116" s="1"/>
      <c r="Y116" s="1"/>
      <c r="Z116" s="1"/>
      <c r="AA116" s="1"/>
      <c r="AB116" s="8"/>
      <c r="AC116" s="8"/>
      <c r="AD116" s="10"/>
      <c r="AE116" s="7"/>
      <c r="AF116" s="8"/>
      <c r="AG116" s="8"/>
      <c r="AH116" s="8"/>
      <c r="AI116" s="7"/>
      <c r="AJ116" s="7"/>
      <c r="AK116" s="8"/>
      <c r="AL116" s="8"/>
      <c r="AM116" s="8"/>
      <c r="AN116" s="8"/>
      <c r="AO116" s="7"/>
      <c r="AP116" s="8"/>
      <c r="AQ116" s="7"/>
      <c r="AR116" s="8"/>
      <c r="AS116" s="8"/>
      <c r="AT116" s="7"/>
      <c r="AU116" s="1"/>
      <c r="AV116" s="7"/>
      <c r="AW116" s="18"/>
      <c r="AX116" s="1"/>
    </row>
    <row r="117" spans="1:50" ht="13.5">
      <c r="A117" s="20">
        <f t="shared" si="3"/>
        <v>112</v>
      </c>
      <c r="B117" s="15">
        <v>40928</v>
      </c>
      <c r="C117" s="20">
        <v>426</v>
      </c>
      <c r="D117" s="11">
        <v>121</v>
      </c>
      <c r="E117" s="25">
        <v>174</v>
      </c>
      <c r="F117" s="17">
        <v>47</v>
      </c>
      <c r="G117" s="17">
        <v>46</v>
      </c>
      <c r="H117" s="17">
        <f t="shared" si="6"/>
        <v>29.222222222222221</v>
      </c>
      <c r="I117" s="17">
        <f t="shared" si="6"/>
        <v>28.222222222222221</v>
      </c>
      <c r="J117" s="17">
        <v>44</v>
      </c>
      <c r="K117" s="18"/>
      <c r="L117" s="18"/>
      <c r="M117" s="18"/>
      <c r="N117" s="18"/>
      <c r="O117" s="1"/>
      <c r="P117" s="8"/>
      <c r="Q117" s="1"/>
      <c r="R117" s="1"/>
      <c r="S117" s="8"/>
      <c r="T117" s="1"/>
      <c r="U117" s="8"/>
      <c r="V117" s="8"/>
      <c r="W117" s="1"/>
      <c r="X117" s="1"/>
      <c r="Y117" s="1"/>
      <c r="Z117" s="1"/>
      <c r="AA117" s="1"/>
      <c r="AB117" s="8"/>
      <c r="AC117" s="7"/>
      <c r="AD117" s="10"/>
      <c r="AE117" s="7"/>
      <c r="AF117" s="8"/>
      <c r="AG117" s="8"/>
      <c r="AH117" s="8"/>
      <c r="AI117" s="7"/>
      <c r="AJ117" s="7"/>
      <c r="AK117" s="8"/>
      <c r="AL117" s="8"/>
      <c r="AM117" s="8"/>
      <c r="AN117" s="8"/>
      <c r="AO117" s="8"/>
      <c r="AP117" s="8"/>
      <c r="AQ117" s="7"/>
      <c r="AR117" s="8"/>
      <c r="AS117" s="8"/>
      <c r="AT117" s="7"/>
      <c r="AU117" s="1"/>
      <c r="AV117" s="7"/>
      <c r="AW117" s="18"/>
      <c r="AX117" s="1"/>
    </row>
    <row r="118" spans="1:50" ht="13.5">
      <c r="A118" s="20">
        <f t="shared" si="3"/>
        <v>113</v>
      </c>
      <c r="B118" s="15">
        <v>40929</v>
      </c>
      <c r="C118" s="20">
        <v>420</v>
      </c>
      <c r="D118" s="11">
        <v>167</v>
      </c>
      <c r="E118" s="11">
        <v>213</v>
      </c>
      <c r="F118" s="16">
        <v>49</v>
      </c>
      <c r="G118" s="17">
        <v>48</v>
      </c>
      <c r="H118" s="17">
        <f t="shared" si="6"/>
        <v>31.222222222222221</v>
      </c>
      <c r="I118" s="17">
        <f t="shared" si="6"/>
        <v>30.222222222222221</v>
      </c>
      <c r="J118" s="17">
        <v>41</v>
      </c>
      <c r="K118" s="18"/>
      <c r="L118" s="18"/>
      <c r="M118" s="18"/>
      <c r="N118" s="18"/>
      <c r="O118" s="1"/>
      <c r="P118" s="8"/>
      <c r="Q118" s="1"/>
      <c r="R118" s="1"/>
      <c r="S118" s="8"/>
      <c r="T118" s="1"/>
      <c r="U118" s="8"/>
      <c r="V118" s="8"/>
      <c r="W118" s="1"/>
      <c r="X118" s="1"/>
      <c r="Y118" s="1"/>
      <c r="Z118" s="1"/>
      <c r="AA118" s="1"/>
      <c r="AB118" s="8"/>
      <c r="AC118" s="7"/>
      <c r="AD118" s="10"/>
      <c r="AE118" s="7"/>
      <c r="AF118" s="8"/>
      <c r="AG118" s="8"/>
      <c r="AH118" s="8"/>
      <c r="AI118" s="7"/>
      <c r="AJ118" s="7"/>
      <c r="AK118" s="8"/>
      <c r="AL118" s="8"/>
      <c r="AM118" s="8"/>
      <c r="AN118" s="8"/>
      <c r="AO118" s="8"/>
      <c r="AP118" s="8"/>
      <c r="AQ118" s="7"/>
      <c r="AR118" s="8"/>
      <c r="AS118" s="8"/>
      <c r="AT118" s="7"/>
      <c r="AU118" s="1"/>
      <c r="AV118" s="7"/>
      <c r="AW118" s="18"/>
      <c r="AX118" s="1"/>
    </row>
    <row r="119" spans="1:50" ht="13.5">
      <c r="A119" s="20">
        <f t="shared" si="3"/>
        <v>114</v>
      </c>
      <c r="B119" s="15">
        <v>40930</v>
      </c>
      <c r="C119" s="20">
        <v>347</v>
      </c>
      <c r="D119" s="11">
        <v>234</v>
      </c>
      <c r="E119" s="11">
        <v>246</v>
      </c>
      <c r="F119" s="17">
        <v>49</v>
      </c>
      <c r="G119" s="17">
        <v>49</v>
      </c>
      <c r="H119" s="17">
        <f t="shared" si="6"/>
        <v>31.222222222222221</v>
      </c>
      <c r="I119" s="17">
        <f t="shared" si="6"/>
        <v>31.222222222222221</v>
      </c>
      <c r="J119" s="17">
        <v>41</v>
      </c>
      <c r="K119" s="18"/>
      <c r="L119" s="18"/>
      <c r="M119" s="18"/>
      <c r="N119" s="18"/>
      <c r="O119" s="1"/>
      <c r="P119" s="8"/>
      <c r="Q119" s="1"/>
      <c r="R119" s="1"/>
      <c r="S119" s="8"/>
      <c r="T119" s="1"/>
      <c r="U119" s="8"/>
      <c r="V119" s="8"/>
      <c r="W119" s="1"/>
      <c r="X119" s="1"/>
      <c r="Y119" s="1"/>
      <c r="Z119" s="1"/>
      <c r="AA119" s="1"/>
      <c r="AB119" s="8"/>
      <c r="AC119" s="7"/>
      <c r="AD119" s="10"/>
      <c r="AE119" s="7"/>
      <c r="AF119" s="8"/>
      <c r="AG119" s="8"/>
      <c r="AH119" s="8"/>
      <c r="AI119" s="7"/>
      <c r="AJ119" s="7"/>
      <c r="AK119" s="8"/>
      <c r="AL119" s="8"/>
      <c r="AM119" s="8"/>
      <c r="AN119" s="8"/>
      <c r="AO119" s="8"/>
      <c r="AP119" s="8"/>
      <c r="AQ119" s="7"/>
      <c r="AR119" s="8"/>
      <c r="AS119" s="8"/>
      <c r="AT119" s="7"/>
      <c r="AU119" s="1"/>
      <c r="AV119" s="7"/>
      <c r="AW119" s="18"/>
      <c r="AX119" s="1"/>
    </row>
    <row r="120" spans="1:50" ht="13.5">
      <c r="A120" s="20">
        <f t="shared" si="3"/>
        <v>115</v>
      </c>
      <c r="B120" s="15">
        <v>40931</v>
      </c>
      <c r="C120" s="20">
        <v>317</v>
      </c>
      <c r="D120" s="11">
        <v>232</v>
      </c>
      <c r="E120" s="11">
        <v>238</v>
      </c>
      <c r="F120" s="17">
        <v>51</v>
      </c>
      <c r="G120" s="17">
        <v>50</v>
      </c>
      <c r="H120" s="17">
        <f t="shared" si="6"/>
        <v>33.222222222222221</v>
      </c>
      <c r="I120" s="17">
        <f t="shared" si="6"/>
        <v>32.222222222222221</v>
      </c>
      <c r="J120" s="17">
        <v>40</v>
      </c>
      <c r="K120" s="18"/>
      <c r="L120" s="18"/>
      <c r="M120" s="18"/>
      <c r="N120" s="18"/>
      <c r="O120" s="1"/>
      <c r="P120" s="8"/>
      <c r="Q120" s="1"/>
      <c r="R120" s="1"/>
      <c r="S120" s="8"/>
      <c r="T120" s="1"/>
      <c r="U120" s="8"/>
      <c r="V120" s="8"/>
      <c r="W120" s="1"/>
      <c r="X120" s="1"/>
      <c r="Y120" s="1"/>
      <c r="Z120" s="1"/>
      <c r="AA120" s="1"/>
      <c r="AB120" s="8"/>
      <c r="AC120" s="7"/>
      <c r="AD120" s="10"/>
      <c r="AE120" s="7"/>
      <c r="AF120" s="8"/>
      <c r="AG120" s="8"/>
      <c r="AH120" s="8"/>
      <c r="AI120" s="7"/>
      <c r="AJ120" s="7"/>
      <c r="AK120" s="8"/>
      <c r="AL120" s="8"/>
      <c r="AM120" s="8"/>
      <c r="AN120" s="8"/>
      <c r="AO120" s="8"/>
      <c r="AP120" s="8"/>
      <c r="AQ120" s="7"/>
      <c r="AR120" s="8"/>
      <c r="AS120" s="8"/>
      <c r="AT120" s="7"/>
      <c r="AU120" s="1"/>
      <c r="AV120" s="7"/>
      <c r="AW120" s="18"/>
      <c r="AX120" s="1"/>
    </row>
    <row r="121" spans="1:50" ht="13.5">
      <c r="A121" s="20">
        <f t="shared" si="3"/>
        <v>116</v>
      </c>
      <c r="B121" s="15">
        <v>40932</v>
      </c>
      <c r="C121" s="20">
        <v>315</v>
      </c>
      <c r="D121" s="11">
        <v>242</v>
      </c>
      <c r="E121" s="11">
        <v>225</v>
      </c>
      <c r="F121" s="17">
        <v>51</v>
      </c>
      <c r="G121" s="17">
        <v>50</v>
      </c>
      <c r="H121" s="17">
        <f t="shared" si="6"/>
        <v>33.222222222222221</v>
      </c>
      <c r="I121" s="17">
        <f t="shared" si="6"/>
        <v>32.222222222222221</v>
      </c>
      <c r="J121" s="17">
        <v>41</v>
      </c>
      <c r="K121" s="18"/>
      <c r="L121" s="18"/>
      <c r="M121" s="18"/>
      <c r="N121" s="18"/>
      <c r="O121" s="1"/>
      <c r="P121" s="8"/>
      <c r="Q121" s="1"/>
      <c r="R121" s="1"/>
      <c r="S121" s="8"/>
      <c r="T121" s="1"/>
      <c r="U121" s="8"/>
      <c r="V121" s="8"/>
      <c r="W121" s="1"/>
      <c r="X121" s="1"/>
      <c r="Y121" s="1"/>
      <c r="Z121" s="1"/>
      <c r="AA121" s="1"/>
      <c r="AB121" s="8"/>
      <c r="AC121" s="7"/>
      <c r="AD121" s="10"/>
      <c r="AE121" s="7"/>
      <c r="AF121" s="8"/>
      <c r="AG121" s="8"/>
      <c r="AH121" s="8"/>
      <c r="AI121" s="7"/>
      <c r="AJ121" s="7"/>
      <c r="AK121" s="8"/>
      <c r="AL121" s="8"/>
      <c r="AM121" s="8"/>
      <c r="AN121" s="8"/>
      <c r="AO121" s="8"/>
      <c r="AP121" s="8"/>
      <c r="AQ121" s="7"/>
      <c r="AR121" s="8"/>
      <c r="AS121" s="8"/>
      <c r="AT121" s="7"/>
      <c r="AU121" s="1"/>
      <c r="AV121" s="7"/>
      <c r="AW121" s="18"/>
      <c r="AX121" s="1"/>
    </row>
    <row r="122" spans="1:50" ht="13.5">
      <c r="A122" s="20">
        <f t="shared" si="3"/>
        <v>117</v>
      </c>
      <c r="B122" s="15">
        <v>40933</v>
      </c>
      <c r="C122" s="20">
        <v>316</v>
      </c>
      <c r="D122" s="11">
        <v>228</v>
      </c>
      <c r="E122" s="11">
        <v>201</v>
      </c>
      <c r="F122" s="17">
        <v>51</v>
      </c>
      <c r="G122" s="17">
        <v>50</v>
      </c>
      <c r="H122" s="17">
        <f t="shared" si="6"/>
        <v>33.222222222222221</v>
      </c>
      <c r="I122" s="17">
        <f t="shared" si="6"/>
        <v>32.222222222222221</v>
      </c>
      <c r="J122" s="17">
        <v>42</v>
      </c>
      <c r="K122" s="18"/>
      <c r="L122" s="18"/>
      <c r="M122" s="18"/>
      <c r="N122" s="18"/>
      <c r="O122" s="1"/>
      <c r="P122" s="8"/>
      <c r="Q122" s="1"/>
      <c r="R122" s="1"/>
      <c r="S122" s="8"/>
      <c r="T122" s="1"/>
      <c r="U122" s="8"/>
      <c r="V122" s="8"/>
      <c r="W122" s="1"/>
      <c r="X122" s="1"/>
      <c r="Y122" s="1"/>
      <c r="Z122" s="1"/>
      <c r="AA122" s="1"/>
      <c r="AB122" s="8"/>
      <c r="AC122" s="7"/>
      <c r="AD122" s="10"/>
      <c r="AE122" s="7"/>
      <c r="AF122" s="8"/>
      <c r="AG122" s="8"/>
      <c r="AH122" s="8"/>
      <c r="AI122" s="7"/>
      <c r="AJ122" s="7"/>
      <c r="AK122" s="8"/>
      <c r="AL122" s="8"/>
      <c r="AM122" s="8"/>
      <c r="AN122" s="8"/>
      <c r="AO122" s="8"/>
      <c r="AP122" s="8"/>
      <c r="AQ122" s="7"/>
      <c r="AR122" s="8"/>
      <c r="AS122" s="8"/>
      <c r="AT122" s="7"/>
      <c r="AU122" s="1"/>
      <c r="AV122" s="7"/>
      <c r="AW122" s="18"/>
      <c r="AX122" s="1"/>
    </row>
    <row r="123" spans="1:50" ht="13.5">
      <c r="A123" s="20">
        <f t="shared" si="3"/>
        <v>118</v>
      </c>
      <c r="B123" s="15">
        <v>40934</v>
      </c>
      <c r="C123" s="20">
        <v>317</v>
      </c>
      <c r="D123" s="11">
        <v>204</v>
      </c>
      <c r="E123" s="11">
        <v>192</v>
      </c>
      <c r="F123" s="17">
        <v>51</v>
      </c>
      <c r="G123" s="17">
        <v>50</v>
      </c>
      <c r="H123" s="17">
        <f t="shared" si="6"/>
        <v>33.222222222222221</v>
      </c>
      <c r="I123" s="17">
        <f t="shared" si="6"/>
        <v>32.222222222222221</v>
      </c>
      <c r="J123" s="17">
        <v>42</v>
      </c>
      <c r="K123" s="8"/>
      <c r="L123" s="8"/>
      <c r="M123" s="8"/>
      <c r="N123" s="8"/>
      <c r="O123" s="8"/>
      <c r="P123" s="8"/>
      <c r="Q123" s="1"/>
      <c r="R123" s="1"/>
      <c r="S123" s="8"/>
      <c r="T123" s="1"/>
      <c r="U123" s="8"/>
      <c r="V123" s="8"/>
      <c r="W123" s="8"/>
      <c r="X123" s="8"/>
      <c r="Y123" s="8"/>
      <c r="Z123" s="8"/>
      <c r="AA123" s="8"/>
      <c r="AB123" s="8"/>
      <c r="AC123" s="7"/>
      <c r="AD123" s="10"/>
      <c r="AE123" s="8"/>
      <c r="AF123" s="8"/>
      <c r="AG123" s="8"/>
      <c r="AH123" s="8"/>
      <c r="AI123" s="7"/>
      <c r="AJ123" s="8"/>
      <c r="AK123" s="8"/>
      <c r="AL123" s="8"/>
      <c r="AM123" s="8"/>
      <c r="AN123" s="8"/>
      <c r="AO123" s="7"/>
      <c r="AP123" s="8"/>
      <c r="AQ123" s="7"/>
      <c r="AR123" s="8"/>
      <c r="AS123" s="8"/>
      <c r="AT123" s="7"/>
      <c r="AU123" s="1"/>
      <c r="AV123" s="7"/>
      <c r="AW123" s="8"/>
      <c r="AX123" s="1"/>
    </row>
    <row r="124" spans="1:50" ht="13.5">
      <c r="A124" s="20">
        <f t="shared" si="3"/>
        <v>119</v>
      </c>
      <c r="B124" s="15">
        <v>40935</v>
      </c>
      <c r="C124" s="20">
        <v>318</v>
      </c>
      <c r="D124" s="11">
        <v>185</v>
      </c>
      <c r="E124" s="11">
        <v>189</v>
      </c>
      <c r="F124" s="17">
        <v>52</v>
      </c>
      <c r="G124" s="17">
        <v>51</v>
      </c>
      <c r="H124" s="17">
        <f>F124-32*(5/9)</f>
        <v>34.222222222222221</v>
      </c>
      <c r="I124" s="17">
        <f t="shared" ref="I124:I187" si="7">G124-32*(5/9)</f>
        <v>33.222222222222221</v>
      </c>
      <c r="J124" s="17">
        <v>41</v>
      </c>
      <c r="K124" s="8"/>
      <c r="L124" s="8"/>
      <c r="M124" s="8"/>
      <c r="N124" s="8"/>
      <c r="O124" s="8"/>
      <c r="P124" s="8"/>
      <c r="Q124" s="1"/>
      <c r="R124" s="1"/>
      <c r="S124" s="8"/>
      <c r="T124" s="1"/>
      <c r="U124" s="8"/>
      <c r="V124" s="8"/>
      <c r="W124" s="8"/>
      <c r="X124" s="8"/>
      <c r="Y124" s="8"/>
      <c r="Z124" s="8"/>
      <c r="AA124" s="8"/>
      <c r="AB124" s="8"/>
      <c r="AC124" s="7"/>
      <c r="AD124" s="10"/>
      <c r="AE124" s="8"/>
      <c r="AF124" s="8"/>
      <c r="AG124" s="8"/>
      <c r="AH124" s="8"/>
      <c r="AI124" s="7"/>
      <c r="AJ124" s="8"/>
      <c r="AK124" s="8"/>
      <c r="AL124" s="8"/>
      <c r="AM124" s="8"/>
      <c r="AN124" s="8"/>
      <c r="AO124" s="7"/>
      <c r="AP124" s="8"/>
      <c r="AQ124" s="7"/>
      <c r="AR124" s="8"/>
      <c r="AS124" s="8"/>
      <c r="AT124" s="7"/>
      <c r="AU124" s="1"/>
      <c r="AV124" s="7"/>
      <c r="AW124" s="8"/>
      <c r="AX124" s="1"/>
    </row>
    <row r="125" spans="1:50" ht="13.5">
      <c r="A125" s="20">
        <f t="shared" si="3"/>
        <v>120</v>
      </c>
      <c r="B125" s="15">
        <v>40936</v>
      </c>
      <c r="C125" s="20">
        <v>317</v>
      </c>
      <c r="D125" s="11">
        <v>177</v>
      </c>
      <c r="E125" s="11">
        <v>186</v>
      </c>
      <c r="F125" s="17">
        <v>53</v>
      </c>
      <c r="G125" s="17">
        <v>52</v>
      </c>
      <c r="H125" s="17">
        <f t="shared" ref="H125:I188" si="8">F125-32*(5/9)</f>
        <v>35.222222222222221</v>
      </c>
      <c r="I125" s="17">
        <f t="shared" si="7"/>
        <v>34.222222222222221</v>
      </c>
      <c r="J125" s="17">
        <v>41</v>
      </c>
      <c r="K125" s="8"/>
      <c r="L125" s="8"/>
      <c r="M125" s="8"/>
      <c r="N125" s="8"/>
      <c r="O125" s="8"/>
      <c r="P125" s="8"/>
      <c r="Q125" s="1"/>
      <c r="R125" s="1"/>
      <c r="S125" s="8"/>
      <c r="T125" s="1"/>
      <c r="U125" s="8"/>
      <c r="V125" s="8"/>
      <c r="W125" s="8"/>
      <c r="X125" s="8"/>
      <c r="Y125" s="8"/>
      <c r="Z125" s="8"/>
      <c r="AA125" s="8"/>
      <c r="AB125" s="8"/>
      <c r="AC125" s="7"/>
      <c r="AD125" s="10"/>
      <c r="AE125" s="8"/>
      <c r="AF125" s="8"/>
      <c r="AG125" s="8"/>
      <c r="AH125" s="8"/>
      <c r="AI125" s="7"/>
      <c r="AJ125" s="8"/>
      <c r="AK125" s="8"/>
      <c r="AL125" s="8"/>
      <c r="AM125" s="8"/>
      <c r="AN125" s="8"/>
      <c r="AO125" s="7"/>
      <c r="AP125" s="8"/>
      <c r="AQ125" s="7"/>
      <c r="AR125" s="8"/>
      <c r="AS125" s="8"/>
      <c r="AT125" s="7"/>
      <c r="AU125" s="1"/>
      <c r="AV125" s="7"/>
      <c r="AW125" s="8"/>
      <c r="AX125" s="1"/>
    </row>
    <row r="126" spans="1:50" ht="13.5">
      <c r="A126" s="20">
        <f t="shared" si="3"/>
        <v>121</v>
      </c>
      <c r="B126" s="15">
        <v>40937</v>
      </c>
      <c r="C126" s="20">
        <v>319</v>
      </c>
      <c r="D126" s="11">
        <v>178</v>
      </c>
      <c r="E126" s="11">
        <v>185</v>
      </c>
      <c r="F126" s="17">
        <v>53</v>
      </c>
      <c r="G126" s="17">
        <v>52</v>
      </c>
      <c r="H126" s="17">
        <f t="shared" si="8"/>
        <v>35.222222222222221</v>
      </c>
      <c r="I126" s="17">
        <f t="shared" si="7"/>
        <v>34.222222222222221</v>
      </c>
      <c r="J126" s="17">
        <v>41</v>
      </c>
      <c r="K126" s="8"/>
      <c r="L126" s="8"/>
      <c r="M126" s="8"/>
      <c r="N126" s="8"/>
      <c r="O126" s="8"/>
      <c r="P126" s="8"/>
      <c r="Q126" s="1"/>
      <c r="R126" s="1"/>
      <c r="S126" s="8"/>
      <c r="T126" s="1"/>
      <c r="U126" s="8"/>
      <c r="V126" s="8"/>
      <c r="W126" s="8"/>
      <c r="X126" s="8"/>
      <c r="Y126" s="8"/>
      <c r="Z126" s="8"/>
      <c r="AA126" s="8"/>
      <c r="AB126" s="8"/>
      <c r="AC126" s="7"/>
      <c r="AD126" s="10"/>
      <c r="AE126" s="8"/>
      <c r="AF126" s="8"/>
      <c r="AG126" s="8"/>
      <c r="AH126" s="8"/>
      <c r="AI126" s="7"/>
      <c r="AJ126" s="8"/>
      <c r="AK126" s="8"/>
      <c r="AL126" s="8"/>
      <c r="AM126" s="8"/>
      <c r="AN126" s="8"/>
      <c r="AO126" s="7"/>
      <c r="AP126" s="8"/>
      <c r="AQ126" s="7"/>
      <c r="AR126" s="8"/>
      <c r="AS126" s="8"/>
      <c r="AT126" s="7"/>
      <c r="AU126" s="1"/>
      <c r="AV126" s="7"/>
      <c r="AW126" s="8"/>
      <c r="AX126" s="1"/>
    </row>
    <row r="127" spans="1:50" ht="13.5">
      <c r="A127" s="20">
        <f t="shared" si="3"/>
        <v>122</v>
      </c>
      <c r="B127" s="15">
        <v>40938</v>
      </c>
      <c r="C127" s="20">
        <v>319</v>
      </c>
      <c r="D127" s="11">
        <v>173</v>
      </c>
      <c r="E127" s="11">
        <v>184</v>
      </c>
      <c r="F127" s="17">
        <v>53</v>
      </c>
      <c r="G127" s="17">
        <v>52</v>
      </c>
      <c r="H127" s="17">
        <f t="shared" si="8"/>
        <v>35.222222222222221</v>
      </c>
      <c r="I127" s="17">
        <f t="shared" si="7"/>
        <v>34.222222222222221</v>
      </c>
      <c r="J127" s="17">
        <v>40</v>
      </c>
      <c r="K127" s="8"/>
      <c r="L127" s="8"/>
      <c r="M127" s="8"/>
      <c r="N127" s="8"/>
      <c r="O127" s="8"/>
      <c r="P127" s="8"/>
      <c r="Q127" s="1"/>
      <c r="R127" s="1"/>
      <c r="S127" s="8"/>
      <c r="T127" s="1"/>
      <c r="U127" s="8"/>
      <c r="V127" s="8"/>
      <c r="W127" s="8"/>
      <c r="X127" s="8"/>
      <c r="Y127" s="8"/>
      <c r="Z127" s="8"/>
      <c r="AA127" s="8"/>
      <c r="AB127" s="8"/>
      <c r="AC127" s="7"/>
      <c r="AD127" s="10"/>
      <c r="AE127" s="8"/>
      <c r="AF127" s="8"/>
      <c r="AG127" s="8"/>
      <c r="AH127" s="8"/>
      <c r="AI127" s="7"/>
      <c r="AJ127" s="8"/>
      <c r="AK127" s="8"/>
      <c r="AL127" s="8"/>
      <c r="AM127" s="8"/>
      <c r="AN127" s="8"/>
      <c r="AO127" s="7"/>
      <c r="AP127" s="8"/>
      <c r="AQ127" s="7"/>
      <c r="AR127" s="8"/>
      <c r="AS127" s="8"/>
      <c r="AT127" s="7"/>
      <c r="AU127" s="1"/>
      <c r="AV127" s="7"/>
      <c r="AW127" s="8"/>
      <c r="AX127" s="1"/>
    </row>
    <row r="128" spans="1:50" ht="13.5">
      <c r="A128" s="20">
        <f t="shared" si="3"/>
        <v>123</v>
      </c>
      <c r="B128" s="15">
        <v>40939</v>
      </c>
      <c r="C128" s="20">
        <v>319</v>
      </c>
      <c r="D128" s="11">
        <v>174</v>
      </c>
      <c r="E128" s="11">
        <v>185</v>
      </c>
      <c r="F128" s="17">
        <v>54</v>
      </c>
      <c r="G128" s="17">
        <v>53</v>
      </c>
      <c r="H128" s="17">
        <f t="shared" si="8"/>
        <v>36.222222222222221</v>
      </c>
      <c r="I128" s="17">
        <f t="shared" si="7"/>
        <v>35.222222222222221</v>
      </c>
      <c r="J128" s="17">
        <v>39</v>
      </c>
      <c r="K128" s="8"/>
      <c r="L128" s="8"/>
      <c r="M128" s="8"/>
      <c r="N128" s="8"/>
      <c r="O128" s="8"/>
      <c r="P128" s="8"/>
      <c r="Q128" s="1"/>
      <c r="R128" s="1"/>
      <c r="S128" s="8"/>
      <c r="T128" s="1"/>
      <c r="U128" s="8"/>
      <c r="V128" s="8"/>
      <c r="W128" s="8"/>
      <c r="X128" s="8"/>
      <c r="Y128" s="8"/>
      <c r="Z128" s="8"/>
      <c r="AA128" s="8"/>
      <c r="AB128" s="8"/>
      <c r="AC128" s="7"/>
      <c r="AD128" s="10"/>
      <c r="AE128" s="8"/>
      <c r="AF128" s="8"/>
      <c r="AG128" s="8"/>
      <c r="AH128" s="8"/>
      <c r="AI128" s="7"/>
      <c r="AJ128" s="8"/>
      <c r="AK128" s="8"/>
      <c r="AL128" s="8"/>
      <c r="AM128" s="8"/>
      <c r="AN128" s="8"/>
      <c r="AO128" s="7"/>
      <c r="AP128" s="8"/>
      <c r="AQ128" s="7"/>
      <c r="AR128" s="8"/>
      <c r="AS128" s="8"/>
      <c r="AT128" s="7"/>
      <c r="AU128" s="1"/>
      <c r="AV128" s="7"/>
      <c r="AW128" s="8"/>
      <c r="AX128" s="1"/>
    </row>
    <row r="129" spans="1:50" ht="13.5">
      <c r="A129" s="20">
        <f t="shared" si="3"/>
        <v>124</v>
      </c>
      <c r="B129" s="15">
        <v>40940</v>
      </c>
      <c r="C129" s="20">
        <v>321</v>
      </c>
      <c r="D129" s="11">
        <v>171</v>
      </c>
      <c r="E129" s="11">
        <v>185</v>
      </c>
      <c r="F129" s="17">
        <v>53</v>
      </c>
      <c r="G129" s="17">
        <v>52</v>
      </c>
      <c r="H129" s="17">
        <f t="shared" si="8"/>
        <v>35.222222222222221</v>
      </c>
      <c r="I129" s="17">
        <f t="shared" si="7"/>
        <v>34.222222222222221</v>
      </c>
      <c r="J129" s="17">
        <v>39</v>
      </c>
      <c r="K129" s="8"/>
      <c r="L129" s="8"/>
      <c r="M129" s="8"/>
      <c r="N129" s="8"/>
      <c r="O129" s="8"/>
      <c r="P129" s="8"/>
      <c r="Q129" s="1"/>
      <c r="R129" s="1"/>
      <c r="S129" s="8"/>
      <c r="T129" s="1"/>
      <c r="U129" s="8"/>
      <c r="V129" s="8"/>
      <c r="W129" s="8"/>
      <c r="X129" s="8"/>
      <c r="Y129" s="8"/>
      <c r="Z129" s="8"/>
      <c r="AA129" s="8"/>
      <c r="AB129" s="8"/>
      <c r="AC129" s="7"/>
      <c r="AD129" s="10"/>
      <c r="AE129" s="8"/>
      <c r="AF129" s="8"/>
      <c r="AG129" s="8"/>
      <c r="AH129" s="8"/>
      <c r="AI129" s="7"/>
      <c r="AJ129" s="8"/>
      <c r="AK129" s="8"/>
      <c r="AL129" s="8"/>
      <c r="AM129" s="8"/>
      <c r="AN129" s="8"/>
      <c r="AO129" s="7"/>
      <c r="AP129" s="8"/>
      <c r="AQ129" s="7"/>
      <c r="AR129" s="8"/>
      <c r="AS129" s="8"/>
      <c r="AT129" s="7"/>
      <c r="AU129" s="1"/>
      <c r="AV129" s="7"/>
      <c r="AW129" s="8"/>
      <c r="AX129" s="1"/>
    </row>
    <row r="130" spans="1:50" ht="13.5">
      <c r="A130" s="20">
        <f t="shared" si="3"/>
        <v>125</v>
      </c>
      <c r="B130" s="15">
        <v>40941</v>
      </c>
      <c r="C130" s="20">
        <v>320</v>
      </c>
      <c r="D130" s="11">
        <v>174</v>
      </c>
      <c r="E130" s="11">
        <v>182</v>
      </c>
      <c r="F130" s="17">
        <v>53</v>
      </c>
      <c r="G130" s="17">
        <v>52</v>
      </c>
      <c r="H130" s="17">
        <f t="shared" si="8"/>
        <v>35.222222222222221</v>
      </c>
      <c r="I130" s="17">
        <f t="shared" si="7"/>
        <v>34.222222222222221</v>
      </c>
      <c r="J130" s="17">
        <v>39</v>
      </c>
      <c r="K130" s="8"/>
      <c r="L130" s="8"/>
      <c r="M130" s="8"/>
      <c r="N130" s="8"/>
      <c r="O130" s="8"/>
      <c r="P130" s="8"/>
      <c r="Q130" s="1"/>
      <c r="R130" s="1"/>
      <c r="S130" s="8"/>
      <c r="T130" s="1"/>
      <c r="U130" s="8"/>
      <c r="V130" s="8"/>
      <c r="W130" s="8"/>
      <c r="X130" s="8"/>
      <c r="Y130" s="8"/>
      <c r="Z130" s="8"/>
      <c r="AA130" s="8"/>
      <c r="AB130" s="8"/>
      <c r="AC130" s="7"/>
      <c r="AD130" s="10"/>
      <c r="AE130" s="8"/>
      <c r="AF130" s="8"/>
      <c r="AG130" s="8"/>
      <c r="AH130" s="8"/>
      <c r="AI130" s="7"/>
      <c r="AJ130" s="8"/>
      <c r="AK130" s="8"/>
      <c r="AL130" s="8"/>
      <c r="AM130" s="8"/>
      <c r="AN130" s="8"/>
      <c r="AO130" s="7"/>
      <c r="AP130" s="8"/>
      <c r="AQ130" s="7"/>
      <c r="AR130" s="8"/>
      <c r="AS130" s="8"/>
      <c r="AT130" s="7"/>
      <c r="AU130" s="1"/>
      <c r="AV130" s="7"/>
      <c r="AW130" s="8"/>
      <c r="AX130" s="1"/>
    </row>
    <row r="131" spans="1:50" ht="13.5">
      <c r="A131" s="20">
        <f t="shared" si="3"/>
        <v>126</v>
      </c>
      <c r="B131" s="15">
        <v>40942</v>
      </c>
      <c r="C131" s="20">
        <v>320</v>
      </c>
      <c r="D131" s="11">
        <v>178</v>
      </c>
      <c r="E131" s="11">
        <v>178</v>
      </c>
      <c r="F131" s="17">
        <v>52</v>
      </c>
      <c r="G131" s="17">
        <v>51</v>
      </c>
      <c r="H131" s="17">
        <f t="shared" si="8"/>
        <v>34.222222222222221</v>
      </c>
      <c r="I131" s="17">
        <f t="shared" si="7"/>
        <v>33.222222222222221</v>
      </c>
      <c r="J131" s="17">
        <v>39</v>
      </c>
      <c r="K131" s="8"/>
      <c r="L131" s="8"/>
      <c r="M131" s="8"/>
      <c r="N131" s="8"/>
      <c r="O131" s="8"/>
      <c r="P131" s="8"/>
      <c r="Q131" s="1"/>
      <c r="R131" s="1"/>
      <c r="S131" s="8"/>
      <c r="T131" s="1"/>
      <c r="U131" s="8"/>
      <c r="V131" s="8"/>
      <c r="W131" s="8"/>
      <c r="X131" s="8"/>
      <c r="Y131" s="8"/>
      <c r="Z131" s="8"/>
      <c r="AA131" s="8"/>
      <c r="AB131" s="8"/>
      <c r="AC131" s="7"/>
      <c r="AD131" s="10"/>
      <c r="AE131" s="8"/>
      <c r="AF131" s="8"/>
      <c r="AG131" s="8"/>
      <c r="AH131" s="8"/>
      <c r="AI131" s="7"/>
      <c r="AJ131" s="8"/>
      <c r="AK131" s="8"/>
      <c r="AL131" s="8"/>
      <c r="AM131" s="8"/>
      <c r="AN131" s="8"/>
      <c r="AO131" s="7"/>
      <c r="AP131" s="8"/>
      <c r="AQ131" s="7"/>
      <c r="AR131" s="8"/>
      <c r="AS131" s="8"/>
      <c r="AT131" s="7"/>
      <c r="AU131" s="1"/>
      <c r="AV131" s="7"/>
      <c r="AW131" s="8"/>
      <c r="AX131" s="1"/>
    </row>
    <row r="132" spans="1:50" ht="13.5">
      <c r="A132" s="20">
        <f t="shared" si="3"/>
        <v>127</v>
      </c>
      <c r="B132" s="15">
        <v>40943</v>
      </c>
      <c r="C132" s="20">
        <v>325</v>
      </c>
      <c r="D132" s="11">
        <v>172</v>
      </c>
      <c r="E132" s="11">
        <v>178</v>
      </c>
      <c r="F132" s="17">
        <v>52</v>
      </c>
      <c r="G132" s="17">
        <v>51</v>
      </c>
      <c r="H132" s="17">
        <f t="shared" si="8"/>
        <v>34.222222222222221</v>
      </c>
      <c r="I132" s="17">
        <f t="shared" si="7"/>
        <v>33.222222222222221</v>
      </c>
      <c r="J132" s="17">
        <v>39</v>
      </c>
      <c r="K132" s="8"/>
      <c r="L132" s="8"/>
      <c r="M132" s="8"/>
      <c r="N132" s="8"/>
      <c r="O132" s="8"/>
      <c r="P132" s="8"/>
      <c r="Q132" s="1"/>
      <c r="R132" s="1"/>
      <c r="S132" s="8"/>
      <c r="T132" s="1"/>
      <c r="U132" s="8"/>
      <c r="V132" s="8"/>
      <c r="W132" s="8"/>
      <c r="X132" s="8"/>
      <c r="Y132" s="8"/>
      <c r="Z132" s="8"/>
      <c r="AA132" s="8"/>
      <c r="AB132" s="8"/>
      <c r="AC132" s="7"/>
      <c r="AD132" s="10"/>
      <c r="AE132" s="8"/>
      <c r="AF132" s="8"/>
      <c r="AG132" s="8"/>
      <c r="AH132" s="8"/>
      <c r="AI132" s="7"/>
      <c r="AJ132" s="8"/>
      <c r="AK132" s="8"/>
      <c r="AL132" s="8"/>
      <c r="AM132" s="8"/>
      <c r="AN132" s="8"/>
      <c r="AO132" s="7"/>
      <c r="AP132" s="8"/>
      <c r="AQ132" s="7"/>
      <c r="AR132" s="8"/>
      <c r="AS132" s="8"/>
      <c r="AT132" s="7"/>
      <c r="AU132" s="1"/>
      <c r="AV132" s="7"/>
      <c r="AW132" s="8"/>
      <c r="AX132" s="1"/>
    </row>
    <row r="133" spans="1:50" ht="13.5">
      <c r="A133" s="20">
        <f t="shared" si="3"/>
        <v>128</v>
      </c>
      <c r="B133" s="15">
        <v>40944</v>
      </c>
      <c r="C133" s="20">
        <v>331</v>
      </c>
      <c r="D133" s="11">
        <v>172</v>
      </c>
      <c r="E133" s="11">
        <v>177</v>
      </c>
      <c r="F133" s="17">
        <v>52</v>
      </c>
      <c r="G133" s="17">
        <v>51</v>
      </c>
      <c r="H133" s="17">
        <f t="shared" si="8"/>
        <v>34.222222222222221</v>
      </c>
      <c r="I133" s="17">
        <f t="shared" si="7"/>
        <v>33.222222222222221</v>
      </c>
      <c r="J133" s="17">
        <v>40</v>
      </c>
      <c r="K133" s="8"/>
      <c r="L133" s="8"/>
      <c r="M133" s="8"/>
      <c r="N133" s="8"/>
      <c r="O133" s="8"/>
      <c r="P133" s="8"/>
      <c r="Q133" s="1"/>
      <c r="R133" s="1"/>
      <c r="S133" s="8"/>
      <c r="T133" s="1"/>
      <c r="U133" s="8"/>
      <c r="V133" s="8"/>
      <c r="W133" s="8"/>
      <c r="X133" s="8"/>
      <c r="Y133" s="8"/>
      <c r="Z133" s="8"/>
      <c r="AA133" s="8"/>
      <c r="AB133" s="8"/>
      <c r="AC133" s="7"/>
      <c r="AD133" s="10"/>
      <c r="AE133" s="8"/>
      <c r="AF133" s="8"/>
      <c r="AG133" s="8"/>
      <c r="AH133" s="8"/>
      <c r="AI133" s="7"/>
      <c r="AJ133" s="8"/>
      <c r="AK133" s="8"/>
      <c r="AL133" s="8"/>
      <c r="AM133" s="8"/>
      <c r="AN133" s="8"/>
      <c r="AO133" s="7"/>
      <c r="AP133" s="8"/>
      <c r="AQ133" s="7"/>
      <c r="AR133" s="8"/>
      <c r="AS133" s="8"/>
      <c r="AT133" s="7"/>
      <c r="AU133" s="1"/>
      <c r="AV133" s="7"/>
      <c r="AW133" s="8"/>
      <c r="AX133" s="1"/>
    </row>
    <row r="134" spans="1:50" ht="13.5">
      <c r="A134" s="20">
        <f t="shared" si="3"/>
        <v>129</v>
      </c>
      <c r="B134" s="15">
        <v>40945</v>
      </c>
      <c r="C134" s="20">
        <v>366</v>
      </c>
      <c r="D134" s="11">
        <v>173</v>
      </c>
      <c r="E134" s="11">
        <v>179</v>
      </c>
      <c r="F134" s="17">
        <v>52</v>
      </c>
      <c r="G134" s="17">
        <v>51</v>
      </c>
      <c r="H134" s="17">
        <f t="shared" si="8"/>
        <v>34.222222222222221</v>
      </c>
      <c r="I134" s="17">
        <f t="shared" si="7"/>
        <v>33.222222222222221</v>
      </c>
      <c r="J134" s="17">
        <v>39</v>
      </c>
      <c r="K134" s="8"/>
      <c r="L134" s="8"/>
      <c r="M134" s="8"/>
      <c r="N134" s="8"/>
      <c r="O134" s="8"/>
      <c r="P134" s="8"/>
      <c r="Q134" s="1"/>
      <c r="R134" s="1"/>
      <c r="S134" s="8"/>
      <c r="T134" s="1"/>
      <c r="U134" s="8"/>
      <c r="V134" s="8"/>
      <c r="W134" s="8"/>
      <c r="X134" s="8"/>
      <c r="Y134" s="8"/>
      <c r="Z134" s="8"/>
      <c r="AA134" s="8"/>
      <c r="AB134" s="8"/>
      <c r="AC134" s="7"/>
      <c r="AD134" s="10"/>
      <c r="AE134" s="8"/>
      <c r="AF134" s="8"/>
      <c r="AG134" s="8"/>
      <c r="AH134" s="8"/>
      <c r="AI134" s="7"/>
      <c r="AJ134" s="8"/>
      <c r="AK134" s="8"/>
      <c r="AL134" s="8"/>
      <c r="AM134" s="8"/>
      <c r="AN134" s="8"/>
      <c r="AO134" s="7"/>
      <c r="AP134" s="8"/>
      <c r="AQ134" s="7"/>
      <c r="AR134" s="8"/>
      <c r="AS134" s="8"/>
      <c r="AT134" s="7"/>
      <c r="AU134" s="1"/>
      <c r="AV134" s="7"/>
      <c r="AW134" s="8"/>
      <c r="AX134" s="1"/>
    </row>
    <row r="135" spans="1:50" ht="13.5">
      <c r="A135" s="20">
        <f t="shared" si="3"/>
        <v>130</v>
      </c>
      <c r="B135" s="15">
        <v>40946</v>
      </c>
      <c r="C135" s="20">
        <v>402</v>
      </c>
      <c r="D135" s="11">
        <v>176</v>
      </c>
      <c r="E135" s="11">
        <v>187</v>
      </c>
      <c r="F135" s="17">
        <v>51</v>
      </c>
      <c r="G135" s="17">
        <v>51</v>
      </c>
      <c r="H135" s="17">
        <f t="shared" si="8"/>
        <v>33.222222222222221</v>
      </c>
      <c r="I135" s="17">
        <f t="shared" si="7"/>
        <v>33.222222222222221</v>
      </c>
      <c r="J135" s="17">
        <v>40</v>
      </c>
      <c r="K135" s="8"/>
      <c r="L135" s="8"/>
      <c r="M135" s="8"/>
      <c r="N135" s="8"/>
      <c r="O135" s="8"/>
      <c r="P135" s="8"/>
      <c r="Q135" s="1"/>
      <c r="R135" s="1"/>
      <c r="S135" s="8"/>
      <c r="T135" s="1"/>
      <c r="U135" s="8"/>
      <c r="V135" s="8"/>
      <c r="W135" s="8"/>
      <c r="X135" s="8"/>
      <c r="Y135" s="8"/>
      <c r="Z135" s="8"/>
      <c r="AA135" s="8"/>
      <c r="AB135" s="8"/>
      <c r="AC135" s="7"/>
      <c r="AD135" s="10"/>
      <c r="AE135" s="8"/>
      <c r="AF135" s="8"/>
      <c r="AG135" s="8"/>
      <c r="AH135" s="8"/>
      <c r="AI135" s="7"/>
      <c r="AJ135" s="8"/>
      <c r="AK135" s="8"/>
      <c r="AL135" s="8"/>
      <c r="AM135" s="8"/>
      <c r="AN135" s="8"/>
      <c r="AO135" s="7"/>
      <c r="AP135" s="8"/>
      <c r="AQ135" s="7"/>
      <c r="AR135" s="8"/>
      <c r="AS135" s="8"/>
      <c r="AT135" s="7"/>
      <c r="AU135" s="1"/>
      <c r="AV135" s="7"/>
      <c r="AW135" s="8"/>
      <c r="AX135" s="1"/>
    </row>
    <row r="136" spans="1:50" ht="13.5">
      <c r="A136" s="20">
        <f t="shared" si="3"/>
        <v>131</v>
      </c>
      <c r="B136" s="15">
        <v>40947</v>
      </c>
      <c r="C136" s="20">
        <v>339</v>
      </c>
      <c r="D136" s="11">
        <v>194</v>
      </c>
      <c r="E136" s="11">
        <v>217</v>
      </c>
      <c r="F136" s="17">
        <v>52</v>
      </c>
      <c r="G136" s="17">
        <v>51</v>
      </c>
      <c r="H136" s="17">
        <f t="shared" si="8"/>
        <v>34.222222222222221</v>
      </c>
      <c r="I136" s="17">
        <f t="shared" si="7"/>
        <v>33.222222222222221</v>
      </c>
      <c r="J136" s="17">
        <v>39</v>
      </c>
      <c r="K136">
        <v>11.3</v>
      </c>
      <c r="L136">
        <f>K136*(9/5)+32</f>
        <v>52.34</v>
      </c>
      <c r="M136">
        <v>41</v>
      </c>
      <c r="N136">
        <v>12</v>
      </c>
      <c r="O136">
        <v>9.99</v>
      </c>
      <c r="P136">
        <v>0.17</v>
      </c>
      <c r="Q136">
        <v>1.9990000000000001</v>
      </c>
      <c r="R136"/>
      <c r="S136">
        <v>0.05</v>
      </c>
      <c r="T136">
        <v>2.9000000000000001E-2</v>
      </c>
      <c r="U136">
        <v>4.99E-2</v>
      </c>
      <c r="V136">
        <v>0.2</v>
      </c>
      <c r="W136">
        <v>1.7</v>
      </c>
      <c r="X136">
        <v>1.8</v>
      </c>
      <c r="Y136">
        <v>8</v>
      </c>
      <c r="Z136">
        <v>8</v>
      </c>
      <c r="AA136">
        <v>240</v>
      </c>
      <c r="AB136">
        <v>3</v>
      </c>
      <c r="AC136">
        <v>0.99</v>
      </c>
      <c r="AD136">
        <v>11.56584</v>
      </c>
      <c r="AE136">
        <v>0.99</v>
      </c>
      <c r="AF136">
        <v>3</v>
      </c>
      <c r="AG136">
        <v>14</v>
      </c>
      <c r="AH136">
        <v>17</v>
      </c>
      <c r="AI136">
        <v>4.99</v>
      </c>
      <c r="AJ136">
        <v>4.99</v>
      </c>
      <c r="AK136">
        <v>2.2999999999999998</v>
      </c>
      <c r="AL136">
        <v>1.2</v>
      </c>
      <c r="AM136">
        <v>1.2</v>
      </c>
      <c r="AN136">
        <v>14</v>
      </c>
      <c r="AO136">
        <v>0.499</v>
      </c>
      <c r="AP136">
        <v>0.7</v>
      </c>
      <c r="AQ136">
        <v>0.499</v>
      </c>
      <c r="AR136">
        <v>9.9000000000000005E-2</v>
      </c>
      <c r="AS136">
        <v>1</v>
      </c>
      <c r="AT136">
        <v>0.99</v>
      </c>
      <c r="AU136"/>
      <c r="AV136">
        <v>4.9000000000000004</v>
      </c>
      <c r="AW136">
        <v>7.4</v>
      </c>
      <c r="AX136">
        <v>2.5</v>
      </c>
    </row>
    <row r="137" spans="1:50" ht="13.5">
      <c r="A137" s="20">
        <f t="shared" ref="A137:A200" si="9">1+A136</f>
        <v>132</v>
      </c>
      <c r="B137" s="15">
        <v>40948</v>
      </c>
      <c r="C137" s="20">
        <v>339</v>
      </c>
      <c r="D137" s="11">
        <v>218</v>
      </c>
      <c r="E137" s="11">
        <v>232</v>
      </c>
      <c r="F137" s="17">
        <v>53</v>
      </c>
      <c r="G137" s="17">
        <v>52</v>
      </c>
      <c r="H137" s="17">
        <f t="shared" si="8"/>
        <v>35.222222222222221</v>
      </c>
      <c r="I137" s="17">
        <f t="shared" si="7"/>
        <v>34.222222222222221</v>
      </c>
      <c r="J137" s="17">
        <v>39</v>
      </c>
      <c r="K137" s="8"/>
      <c r="L137" s="8"/>
      <c r="M137" s="8"/>
      <c r="N137" s="8"/>
      <c r="O137" s="8"/>
      <c r="P137" s="8"/>
      <c r="Q137" s="1"/>
      <c r="R137" s="1"/>
      <c r="S137" s="8"/>
      <c r="T137" s="1"/>
      <c r="U137" s="8"/>
      <c r="V137" s="8"/>
      <c r="W137" s="8"/>
      <c r="X137" s="8"/>
      <c r="Y137" s="8"/>
      <c r="Z137" s="8"/>
      <c r="AA137" s="8"/>
      <c r="AB137" s="8"/>
      <c r="AC137" s="7"/>
      <c r="AD137" s="10"/>
      <c r="AE137" s="8"/>
      <c r="AF137" s="8"/>
      <c r="AG137" s="8"/>
      <c r="AH137" s="8"/>
      <c r="AI137" s="7"/>
      <c r="AJ137" s="8"/>
      <c r="AK137" s="8"/>
      <c r="AL137" s="8"/>
      <c r="AM137" s="8"/>
      <c r="AN137" s="8"/>
      <c r="AO137" s="7"/>
      <c r="AP137" s="8"/>
      <c r="AQ137" s="7"/>
      <c r="AR137" s="8"/>
      <c r="AS137" s="8"/>
      <c r="AT137" s="7"/>
      <c r="AU137" s="1"/>
      <c r="AV137" s="7"/>
      <c r="AW137" s="8"/>
      <c r="AX137" s="1"/>
    </row>
    <row r="138" spans="1:50" ht="13.5">
      <c r="A138" s="20">
        <f t="shared" si="9"/>
        <v>133</v>
      </c>
      <c r="B138" s="15">
        <v>40949</v>
      </c>
      <c r="C138" s="20">
        <v>340</v>
      </c>
      <c r="D138" s="11">
        <v>226</v>
      </c>
      <c r="E138" s="11">
        <v>241</v>
      </c>
      <c r="F138" s="17">
        <v>54</v>
      </c>
      <c r="G138" s="17">
        <v>53</v>
      </c>
      <c r="H138" s="17">
        <f t="shared" si="8"/>
        <v>36.222222222222221</v>
      </c>
      <c r="I138" s="17">
        <f t="shared" si="7"/>
        <v>35.222222222222221</v>
      </c>
      <c r="J138" s="17">
        <v>39</v>
      </c>
      <c r="K138" s="8"/>
      <c r="L138" s="8"/>
      <c r="M138" s="8"/>
      <c r="N138" s="8"/>
      <c r="O138" s="8"/>
      <c r="P138" s="8"/>
      <c r="Q138" s="1"/>
      <c r="R138" s="1"/>
      <c r="S138" s="8"/>
      <c r="T138" s="1"/>
      <c r="U138" s="8"/>
      <c r="V138" s="8"/>
      <c r="W138" s="8"/>
      <c r="X138" s="8"/>
      <c r="Y138" s="8"/>
      <c r="Z138" s="8"/>
      <c r="AA138" s="8"/>
      <c r="AB138" s="8"/>
      <c r="AC138" s="7"/>
      <c r="AD138" s="10"/>
      <c r="AE138" s="8"/>
      <c r="AF138" s="8"/>
      <c r="AG138" s="8"/>
      <c r="AH138" s="8"/>
      <c r="AI138" s="7"/>
      <c r="AJ138" s="8"/>
      <c r="AK138" s="8"/>
      <c r="AL138" s="8"/>
      <c r="AM138" s="8"/>
      <c r="AN138" s="8"/>
      <c r="AO138" s="7"/>
      <c r="AP138" s="8"/>
      <c r="AQ138" s="7"/>
      <c r="AR138" s="8"/>
      <c r="AS138" s="8"/>
      <c r="AT138" s="7"/>
      <c r="AU138" s="1"/>
      <c r="AV138" s="7"/>
      <c r="AW138" s="8"/>
      <c r="AX138" s="1"/>
    </row>
    <row r="139" spans="1:50" ht="13.5">
      <c r="A139" s="20">
        <f t="shared" si="9"/>
        <v>134</v>
      </c>
      <c r="B139" s="15">
        <v>40950</v>
      </c>
      <c r="C139" s="20">
        <v>339</v>
      </c>
      <c r="D139" s="11">
        <v>229</v>
      </c>
      <c r="E139" s="11">
        <v>245</v>
      </c>
      <c r="F139" s="17">
        <v>54</v>
      </c>
      <c r="G139" s="17">
        <v>53</v>
      </c>
      <c r="H139" s="17">
        <f t="shared" si="8"/>
        <v>36.222222222222221</v>
      </c>
      <c r="I139" s="17">
        <f t="shared" si="7"/>
        <v>35.222222222222221</v>
      </c>
      <c r="J139" s="17">
        <v>38</v>
      </c>
      <c r="K139" s="8"/>
      <c r="L139" s="8"/>
      <c r="M139" s="8"/>
      <c r="N139" s="8"/>
      <c r="O139" s="8"/>
      <c r="P139" s="8"/>
      <c r="Q139" s="1"/>
      <c r="R139" s="1"/>
      <c r="S139" s="8"/>
      <c r="T139" s="1"/>
      <c r="U139" s="8"/>
      <c r="V139" s="8"/>
      <c r="W139" s="8"/>
      <c r="X139" s="8"/>
      <c r="Y139" s="8"/>
      <c r="Z139" s="8"/>
      <c r="AA139" s="8"/>
      <c r="AB139" s="8"/>
      <c r="AC139" s="7"/>
      <c r="AD139" s="10"/>
      <c r="AE139" s="8"/>
      <c r="AF139" s="8"/>
      <c r="AG139" s="8"/>
      <c r="AH139" s="8"/>
      <c r="AI139" s="7"/>
      <c r="AJ139" s="8"/>
      <c r="AK139" s="8"/>
      <c r="AL139" s="8"/>
      <c r="AM139" s="8"/>
      <c r="AN139" s="8"/>
      <c r="AO139" s="7"/>
      <c r="AP139" s="8"/>
      <c r="AQ139" s="7"/>
      <c r="AR139" s="8"/>
      <c r="AS139" s="8"/>
      <c r="AT139" s="7"/>
      <c r="AU139" s="1"/>
      <c r="AV139" s="7"/>
      <c r="AW139" s="8"/>
      <c r="AX139" s="1"/>
    </row>
    <row r="140" spans="1:50" ht="13.5">
      <c r="A140" s="20">
        <f t="shared" si="9"/>
        <v>135</v>
      </c>
      <c r="B140" s="15">
        <v>40951</v>
      </c>
      <c r="C140" s="20">
        <v>339</v>
      </c>
      <c r="D140" s="11">
        <v>230</v>
      </c>
      <c r="E140" s="11">
        <v>247</v>
      </c>
      <c r="F140" s="17">
        <v>54</v>
      </c>
      <c r="G140" s="17">
        <v>53</v>
      </c>
      <c r="H140" s="17">
        <f t="shared" si="8"/>
        <v>36.222222222222221</v>
      </c>
      <c r="I140" s="17">
        <f t="shared" si="7"/>
        <v>35.222222222222221</v>
      </c>
      <c r="J140" s="17">
        <v>38</v>
      </c>
      <c r="K140" s="8"/>
      <c r="L140" s="8"/>
      <c r="M140" s="8"/>
      <c r="N140" s="8"/>
      <c r="O140" s="8"/>
      <c r="P140" s="8"/>
      <c r="Q140" s="1"/>
      <c r="R140" s="1"/>
      <c r="S140" s="8"/>
      <c r="T140" s="1"/>
      <c r="U140" s="8"/>
      <c r="V140" s="8"/>
      <c r="W140" s="8"/>
      <c r="X140" s="8"/>
      <c r="Y140" s="8"/>
      <c r="Z140" s="8"/>
      <c r="AA140" s="8"/>
      <c r="AB140" s="8"/>
      <c r="AC140" s="7"/>
      <c r="AD140" s="10"/>
      <c r="AE140" s="8"/>
      <c r="AF140" s="8"/>
      <c r="AG140" s="8"/>
      <c r="AH140" s="8"/>
      <c r="AI140" s="7"/>
      <c r="AJ140" s="8"/>
      <c r="AK140" s="8"/>
      <c r="AL140" s="8"/>
      <c r="AM140" s="8"/>
      <c r="AN140" s="8"/>
      <c r="AO140" s="7"/>
      <c r="AP140" s="8"/>
      <c r="AQ140" s="7"/>
      <c r="AR140" s="8"/>
      <c r="AS140" s="8"/>
      <c r="AT140" s="7"/>
      <c r="AU140" s="1"/>
      <c r="AV140" s="7"/>
      <c r="AW140" s="8"/>
      <c r="AX140" s="1"/>
    </row>
    <row r="141" spans="1:50" ht="13.5">
      <c r="A141" s="20">
        <f t="shared" si="9"/>
        <v>136</v>
      </c>
      <c r="B141" s="15">
        <v>40952</v>
      </c>
      <c r="C141" s="20">
        <v>349</v>
      </c>
      <c r="D141" s="11">
        <v>235</v>
      </c>
      <c r="E141" s="11">
        <v>255</v>
      </c>
      <c r="F141" s="17">
        <v>53</v>
      </c>
      <c r="G141" s="17">
        <v>53</v>
      </c>
      <c r="H141" s="17">
        <f t="shared" si="8"/>
        <v>35.222222222222221</v>
      </c>
      <c r="I141" s="17">
        <f t="shared" si="7"/>
        <v>35.222222222222221</v>
      </c>
      <c r="J141" s="17">
        <v>38</v>
      </c>
      <c r="K141" s="8"/>
      <c r="L141" s="8"/>
      <c r="M141" s="8"/>
      <c r="N141" s="8"/>
      <c r="O141" s="8"/>
      <c r="P141" s="8"/>
      <c r="Q141" s="1"/>
      <c r="R141" s="1"/>
      <c r="S141" s="8"/>
      <c r="T141" s="1"/>
      <c r="U141" s="8"/>
      <c r="V141" s="8"/>
      <c r="W141" s="8"/>
      <c r="X141" s="8"/>
      <c r="Y141" s="8"/>
      <c r="Z141" s="8"/>
      <c r="AA141" s="8"/>
      <c r="AB141" s="8"/>
      <c r="AC141" s="7"/>
      <c r="AD141" s="10"/>
      <c r="AE141" s="8"/>
      <c r="AF141" s="8"/>
      <c r="AG141" s="8"/>
      <c r="AH141" s="8"/>
      <c r="AI141" s="7"/>
      <c r="AJ141" s="8"/>
      <c r="AK141" s="8"/>
      <c r="AL141" s="8"/>
      <c r="AM141" s="8"/>
      <c r="AN141" s="8"/>
      <c r="AO141" s="7"/>
      <c r="AP141" s="8"/>
      <c r="AQ141" s="7"/>
      <c r="AR141" s="8"/>
      <c r="AS141" s="8"/>
      <c r="AT141" s="7"/>
      <c r="AU141" s="1"/>
      <c r="AV141" s="7"/>
      <c r="AW141" s="8"/>
      <c r="AX141" s="1"/>
    </row>
    <row r="142" spans="1:50" ht="13.5">
      <c r="A142" s="20">
        <f t="shared" si="9"/>
        <v>137</v>
      </c>
      <c r="B142" s="15">
        <v>40953</v>
      </c>
      <c r="C142" s="20">
        <v>376</v>
      </c>
      <c r="D142" s="11">
        <v>239</v>
      </c>
      <c r="E142" s="11">
        <v>262</v>
      </c>
      <c r="F142" s="17">
        <v>52</v>
      </c>
      <c r="G142" s="17">
        <v>51</v>
      </c>
      <c r="H142" s="17">
        <f t="shared" si="8"/>
        <v>34.222222222222221</v>
      </c>
      <c r="I142" s="17">
        <f t="shared" si="7"/>
        <v>33.222222222222221</v>
      </c>
      <c r="J142" s="17">
        <v>39</v>
      </c>
      <c r="K142" s="8"/>
      <c r="L142" s="8"/>
      <c r="M142" s="8"/>
      <c r="N142" s="8"/>
      <c r="O142" s="8"/>
      <c r="P142" s="8"/>
      <c r="Q142" s="1"/>
      <c r="R142" s="1"/>
      <c r="S142" s="8"/>
      <c r="T142" s="1"/>
      <c r="U142" s="8"/>
      <c r="V142" s="8"/>
      <c r="W142" s="8"/>
      <c r="X142" s="8"/>
      <c r="Y142" s="8"/>
      <c r="Z142" s="8"/>
      <c r="AA142" s="8"/>
      <c r="AB142" s="8"/>
      <c r="AC142" s="7"/>
      <c r="AD142" s="10"/>
      <c r="AE142" s="8"/>
      <c r="AF142" s="8"/>
      <c r="AG142" s="8"/>
      <c r="AH142" s="8"/>
      <c r="AI142" s="7"/>
      <c r="AJ142" s="8"/>
      <c r="AK142" s="8"/>
      <c r="AL142" s="8"/>
      <c r="AM142" s="8"/>
      <c r="AN142" s="8"/>
      <c r="AO142" s="7"/>
      <c r="AP142" s="8"/>
      <c r="AQ142" s="7"/>
      <c r="AR142" s="8"/>
      <c r="AS142" s="8"/>
      <c r="AT142" s="7"/>
      <c r="AU142" s="1"/>
      <c r="AV142" s="7"/>
      <c r="AW142" s="8"/>
      <c r="AX142" s="1"/>
    </row>
    <row r="143" spans="1:50" ht="13.5">
      <c r="A143" s="20">
        <f t="shared" si="9"/>
        <v>138</v>
      </c>
      <c r="B143" s="15">
        <v>40954</v>
      </c>
      <c r="C143" s="20">
        <v>394</v>
      </c>
      <c r="D143" s="11">
        <v>241</v>
      </c>
      <c r="E143" s="11">
        <v>270</v>
      </c>
      <c r="F143" s="17">
        <v>53</v>
      </c>
      <c r="G143" s="17">
        <v>52</v>
      </c>
      <c r="H143" s="17">
        <f t="shared" si="8"/>
        <v>35.222222222222221</v>
      </c>
      <c r="I143" s="17">
        <f t="shared" si="7"/>
        <v>34.222222222222221</v>
      </c>
      <c r="J143" s="17">
        <v>39</v>
      </c>
      <c r="K143" s="8"/>
      <c r="L143" s="8"/>
      <c r="M143" s="8"/>
      <c r="N143" s="8"/>
      <c r="O143" s="8"/>
      <c r="P143" s="8"/>
      <c r="Q143" s="1"/>
      <c r="R143" s="1"/>
      <c r="S143" s="8"/>
      <c r="T143" s="1"/>
      <c r="U143" s="8"/>
      <c r="V143" s="8"/>
      <c r="W143" s="8"/>
      <c r="X143" s="8"/>
      <c r="Y143" s="8"/>
      <c r="Z143" s="8"/>
      <c r="AA143" s="8"/>
      <c r="AB143" s="8"/>
      <c r="AC143" s="7"/>
      <c r="AD143" s="10"/>
      <c r="AE143" s="8"/>
      <c r="AF143" s="8"/>
      <c r="AG143" s="8"/>
      <c r="AH143" s="8"/>
      <c r="AI143" s="7"/>
      <c r="AJ143" s="8"/>
      <c r="AK143" s="8"/>
      <c r="AL143" s="8"/>
      <c r="AM143" s="8"/>
      <c r="AN143" s="8"/>
      <c r="AO143" s="7"/>
      <c r="AP143" s="8"/>
      <c r="AQ143" s="7"/>
      <c r="AR143" s="8"/>
      <c r="AS143" s="8"/>
      <c r="AT143" s="7"/>
      <c r="AU143" s="1"/>
      <c r="AV143" s="7"/>
      <c r="AW143" s="8"/>
      <c r="AX143" s="1"/>
    </row>
    <row r="144" spans="1:50" ht="13.5">
      <c r="A144" s="20">
        <f t="shared" si="9"/>
        <v>139</v>
      </c>
      <c r="B144" s="15">
        <v>40955</v>
      </c>
      <c r="C144" s="20">
        <v>394</v>
      </c>
      <c r="D144" s="11">
        <v>253</v>
      </c>
      <c r="E144" s="11">
        <v>290</v>
      </c>
      <c r="F144" s="17">
        <v>52</v>
      </c>
      <c r="G144" s="17">
        <v>51</v>
      </c>
      <c r="H144" s="17">
        <f t="shared" si="8"/>
        <v>34.222222222222221</v>
      </c>
      <c r="I144" s="17">
        <f t="shared" si="7"/>
        <v>33.222222222222221</v>
      </c>
      <c r="J144" s="17">
        <v>39</v>
      </c>
      <c r="K144" s="8"/>
      <c r="L144" s="8"/>
      <c r="M144" s="8"/>
      <c r="N144" s="8"/>
      <c r="O144" s="8"/>
      <c r="P144" s="8"/>
      <c r="Q144" s="1"/>
      <c r="R144" s="1"/>
      <c r="S144" s="8"/>
      <c r="T144" s="1"/>
      <c r="U144" s="8"/>
      <c r="V144" s="8"/>
      <c r="W144" s="8"/>
      <c r="X144" s="8"/>
      <c r="Y144" s="8"/>
      <c r="Z144" s="8"/>
      <c r="AA144" s="8"/>
      <c r="AB144" s="8"/>
      <c r="AC144" s="7"/>
      <c r="AD144" s="10"/>
      <c r="AE144" s="8"/>
      <c r="AF144" s="8"/>
      <c r="AG144" s="8"/>
      <c r="AH144" s="8"/>
      <c r="AI144" s="7"/>
      <c r="AJ144" s="8"/>
      <c r="AK144" s="8"/>
      <c r="AL144" s="8"/>
      <c r="AM144" s="8"/>
      <c r="AN144" s="8"/>
      <c r="AO144" s="7"/>
      <c r="AP144" s="8"/>
      <c r="AQ144" s="7"/>
      <c r="AR144" s="8"/>
      <c r="AS144" s="8"/>
      <c r="AT144" s="7"/>
      <c r="AU144" s="1"/>
      <c r="AV144" s="7"/>
      <c r="AW144" s="8"/>
      <c r="AX144" s="1"/>
    </row>
    <row r="145" spans="1:50" ht="13.5">
      <c r="A145" s="20">
        <f t="shared" si="9"/>
        <v>140</v>
      </c>
      <c r="B145" s="15">
        <v>40956</v>
      </c>
      <c r="C145" s="20">
        <v>394</v>
      </c>
      <c r="D145" s="11">
        <v>266</v>
      </c>
      <c r="E145" s="11">
        <v>294</v>
      </c>
      <c r="F145" s="17">
        <v>52</v>
      </c>
      <c r="G145" s="17">
        <v>51</v>
      </c>
      <c r="H145" s="17">
        <f t="shared" si="8"/>
        <v>34.222222222222221</v>
      </c>
      <c r="I145" s="17">
        <f t="shared" si="7"/>
        <v>33.222222222222221</v>
      </c>
      <c r="J145" s="17">
        <v>40</v>
      </c>
      <c r="K145" s="8"/>
      <c r="L145" s="8"/>
      <c r="M145" s="8"/>
      <c r="N145" s="8"/>
      <c r="O145" s="8"/>
      <c r="P145" s="8"/>
      <c r="Q145" s="1"/>
      <c r="R145" s="1"/>
      <c r="S145" s="8"/>
      <c r="T145" s="1"/>
      <c r="U145" s="8"/>
      <c r="V145" s="8"/>
      <c r="W145" s="8"/>
      <c r="X145" s="8"/>
      <c r="Y145" s="8"/>
      <c r="Z145" s="8"/>
      <c r="AA145" s="8"/>
      <c r="AB145" s="8"/>
      <c r="AC145" s="7"/>
      <c r="AD145" s="10"/>
      <c r="AE145" s="8"/>
      <c r="AF145" s="8"/>
      <c r="AG145" s="8"/>
      <c r="AH145" s="8"/>
      <c r="AI145" s="7"/>
      <c r="AJ145" s="8"/>
      <c r="AK145" s="8"/>
      <c r="AL145" s="8"/>
      <c r="AM145" s="8"/>
      <c r="AN145" s="8"/>
      <c r="AO145" s="7"/>
      <c r="AP145" s="8"/>
      <c r="AQ145" s="7"/>
      <c r="AR145" s="8"/>
      <c r="AS145" s="8"/>
      <c r="AT145" s="7"/>
      <c r="AU145" s="1"/>
      <c r="AV145" s="7"/>
      <c r="AW145" s="8"/>
      <c r="AX145" s="1"/>
    </row>
    <row r="146" spans="1:50" ht="13.5">
      <c r="A146" s="20">
        <f t="shared" si="9"/>
        <v>141</v>
      </c>
      <c r="B146" s="15">
        <v>40957</v>
      </c>
      <c r="C146" s="20">
        <v>394</v>
      </c>
      <c r="D146" s="11">
        <v>270</v>
      </c>
      <c r="E146" s="11">
        <v>297</v>
      </c>
      <c r="F146" s="17">
        <v>53</v>
      </c>
      <c r="G146" s="17">
        <v>52</v>
      </c>
      <c r="H146" s="17">
        <f t="shared" si="8"/>
        <v>35.222222222222221</v>
      </c>
      <c r="I146" s="17">
        <f t="shared" si="7"/>
        <v>34.222222222222221</v>
      </c>
      <c r="J146" s="17">
        <v>39</v>
      </c>
      <c r="K146" s="8"/>
      <c r="L146" s="8"/>
      <c r="M146" s="8"/>
      <c r="N146" s="8"/>
      <c r="O146" s="8"/>
      <c r="P146" s="8"/>
      <c r="Q146" s="1"/>
      <c r="R146" s="1"/>
      <c r="S146" s="8"/>
      <c r="T146" s="1"/>
      <c r="U146" s="8"/>
      <c r="V146" s="8"/>
      <c r="W146" s="8"/>
      <c r="X146" s="8"/>
      <c r="Y146" s="8"/>
      <c r="Z146" s="8"/>
      <c r="AA146" s="8"/>
      <c r="AB146" s="8"/>
      <c r="AC146" s="7"/>
      <c r="AD146" s="10"/>
      <c r="AE146" s="8"/>
      <c r="AF146" s="8"/>
      <c r="AG146" s="8"/>
      <c r="AH146" s="8"/>
      <c r="AI146" s="7"/>
      <c r="AJ146" s="8"/>
      <c r="AK146" s="8"/>
      <c r="AL146" s="8"/>
      <c r="AM146" s="8"/>
      <c r="AN146" s="8"/>
      <c r="AO146" s="7"/>
      <c r="AP146" s="8"/>
      <c r="AQ146" s="7"/>
      <c r="AR146" s="8"/>
      <c r="AS146" s="8"/>
      <c r="AT146" s="7"/>
      <c r="AU146" s="1"/>
      <c r="AV146" s="7"/>
      <c r="AW146" s="8"/>
      <c r="AX146" s="1"/>
    </row>
    <row r="147" spans="1:50" ht="13.5">
      <c r="A147" s="20">
        <f t="shared" si="9"/>
        <v>142</v>
      </c>
      <c r="B147" s="15">
        <v>40958</v>
      </c>
      <c r="C147" s="20">
        <v>394</v>
      </c>
      <c r="D147" s="11">
        <v>274</v>
      </c>
      <c r="E147" s="11">
        <v>298</v>
      </c>
      <c r="F147" s="17">
        <v>53</v>
      </c>
      <c r="G147" s="17">
        <v>52</v>
      </c>
      <c r="H147" s="17">
        <f t="shared" si="8"/>
        <v>35.222222222222221</v>
      </c>
      <c r="I147" s="17">
        <f t="shared" si="7"/>
        <v>34.222222222222221</v>
      </c>
      <c r="J147" s="17">
        <v>39</v>
      </c>
      <c r="K147" s="8"/>
      <c r="L147" s="8"/>
      <c r="M147" s="8"/>
      <c r="N147" s="8"/>
      <c r="O147" s="8"/>
      <c r="P147" s="8"/>
      <c r="Q147" s="1"/>
      <c r="R147" s="1"/>
      <c r="S147" s="8"/>
      <c r="T147" s="1"/>
      <c r="U147" s="8"/>
      <c r="V147" s="8"/>
      <c r="W147" s="8"/>
      <c r="X147" s="8"/>
      <c r="Y147" s="8"/>
      <c r="Z147" s="8"/>
      <c r="AA147" s="8"/>
      <c r="AB147" s="8"/>
      <c r="AC147" s="7"/>
      <c r="AD147" s="10"/>
      <c r="AE147" s="8"/>
      <c r="AF147" s="8"/>
      <c r="AG147" s="8"/>
      <c r="AH147" s="8"/>
      <c r="AI147" s="7"/>
      <c r="AJ147" s="8"/>
      <c r="AK147" s="8"/>
      <c r="AL147" s="8"/>
      <c r="AM147" s="8"/>
      <c r="AN147" s="8"/>
      <c r="AO147" s="7"/>
      <c r="AP147" s="8"/>
      <c r="AQ147" s="7"/>
      <c r="AR147" s="8"/>
      <c r="AS147" s="8"/>
      <c r="AT147" s="7"/>
      <c r="AU147" s="1"/>
      <c r="AV147" s="7"/>
      <c r="AW147" s="8"/>
      <c r="AX147" s="1"/>
    </row>
    <row r="148" spans="1:50" ht="13.5">
      <c r="A148" s="20">
        <f t="shared" si="9"/>
        <v>143</v>
      </c>
      <c r="B148" s="15">
        <v>40959</v>
      </c>
      <c r="C148" s="20">
        <v>394</v>
      </c>
      <c r="D148" s="11">
        <v>276</v>
      </c>
      <c r="E148" s="11">
        <v>301</v>
      </c>
      <c r="F148" s="17">
        <v>53</v>
      </c>
      <c r="G148" s="17">
        <v>52</v>
      </c>
      <c r="H148" s="17">
        <f t="shared" si="8"/>
        <v>35.222222222222221</v>
      </c>
      <c r="I148" s="17">
        <f t="shared" si="7"/>
        <v>34.222222222222221</v>
      </c>
      <c r="J148" s="17">
        <v>39</v>
      </c>
      <c r="K148" s="8"/>
      <c r="L148" s="8"/>
      <c r="M148" s="8"/>
      <c r="N148" s="8"/>
      <c r="O148" s="8"/>
      <c r="P148" s="8"/>
      <c r="Q148" s="1"/>
      <c r="R148" s="1"/>
      <c r="S148" s="8"/>
      <c r="T148" s="1"/>
      <c r="U148" s="8"/>
      <c r="V148" s="8"/>
      <c r="W148" s="8"/>
      <c r="X148" s="8"/>
      <c r="Y148" s="8"/>
      <c r="Z148" s="8"/>
      <c r="AA148" s="8"/>
      <c r="AB148" s="8"/>
      <c r="AC148" s="7"/>
      <c r="AD148" s="10"/>
      <c r="AE148" s="8"/>
      <c r="AF148" s="8"/>
      <c r="AG148" s="8"/>
      <c r="AH148" s="8"/>
      <c r="AI148" s="7"/>
      <c r="AJ148" s="8"/>
      <c r="AK148" s="8"/>
      <c r="AL148" s="8"/>
      <c r="AM148" s="8"/>
      <c r="AN148" s="8"/>
      <c r="AO148" s="7"/>
      <c r="AP148" s="8"/>
      <c r="AQ148" s="7"/>
      <c r="AR148" s="8"/>
      <c r="AS148" s="8"/>
      <c r="AT148" s="7"/>
      <c r="AU148" s="1"/>
      <c r="AV148" s="7"/>
      <c r="AW148" s="8"/>
      <c r="AX148" s="1"/>
    </row>
    <row r="149" spans="1:50" ht="13.5">
      <c r="A149" s="20">
        <f t="shared" si="9"/>
        <v>144</v>
      </c>
      <c r="B149" s="15">
        <v>40960</v>
      </c>
      <c r="C149" s="20">
        <v>393</v>
      </c>
      <c r="D149" s="11">
        <v>276</v>
      </c>
      <c r="E149" s="11">
        <v>291</v>
      </c>
      <c r="F149" s="17">
        <v>53</v>
      </c>
      <c r="G149" s="17">
        <v>52</v>
      </c>
      <c r="H149" s="17">
        <f t="shared" si="8"/>
        <v>35.222222222222221</v>
      </c>
      <c r="I149" s="17">
        <f t="shared" si="7"/>
        <v>34.222222222222221</v>
      </c>
      <c r="J149" s="17">
        <v>39</v>
      </c>
      <c r="K149" s="8"/>
      <c r="L149" s="8"/>
      <c r="M149" s="8"/>
      <c r="N149" s="8"/>
      <c r="O149" s="8"/>
      <c r="P149" s="8"/>
      <c r="Q149" s="1"/>
      <c r="R149" s="1"/>
      <c r="S149" s="8"/>
      <c r="T149" s="1"/>
      <c r="U149" s="8"/>
      <c r="V149" s="8"/>
      <c r="W149" s="8"/>
      <c r="X149" s="8"/>
      <c r="Y149" s="8"/>
      <c r="Z149" s="8"/>
      <c r="AA149" s="8"/>
      <c r="AB149" s="8"/>
      <c r="AC149" s="7"/>
      <c r="AD149" s="10"/>
      <c r="AE149" s="8"/>
      <c r="AF149" s="8"/>
      <c r="AG149" s="8"/>
      <c r="AH149" s="8"/>
      <c r="AI149" s="7"/>
      <c r="AJ149" s="8"/>
      <c r="AK149" s="8"/>
      <c r="AL149" s="8"/>
      <c r="AM149" s="8"/>
      <c r="AN149" s="8"/>
      <c r="AO149" s="7"/>
      <c r="AP149" s="8"/>
      <c r="AQ149" s="7"/>
      <c r="AR149" s="8"/>
      <c r="AS149" s="8"/>
      <c r="AT149" s="7"/>
      <c r="AU149" s="1"/>
      <c r="AV149" s="7"/>
      <c r="AW149" s="8"/>
      <c r="AX149" s="1"/>
    </row>
    <row r="150" spans="1:50" ht="13.5">
      <c r="A150" s="20">
        <f t="shared" si="9"/>
        <v>145</v>
      </c>
      <c r="B150" s="15">
        <v>40961</v>
      </c>
      <c r="C150" s="20">
        <v>394</v>
      </c>
      <c r="D150" s="11">
        <v>276</v>
      </c>
      <c r="E150" s="11">
        <v>284</v>
      </c>
      <c r="F150" s="17">
        <v>54</v>
      </c>
      <c r="G150" s="17">
        <v>52</v>
      </c>
      <c r="H150" s="17">
        <f t="shared" si="8"/>
        <v>36.222222222222221</v>
      </c>
      <c r="I150" s="17">
        <f t="shared" si="7"/>
        <v>34.222222222222221</v>
      </c>
      <c r="J150" s="17">
        <v>39</v>
      </c>
      <c r="K150" s="8"/>
      <c r="L150" s="8"/>
      <c r="M150" s="8"/>
      <c r="N150" s="8"/>
      <c r="O150" s="8"/>
      <c r="P150" s="8"/>
      <c r="Q150" s="1"/>
      <c r="R150" s="1"/>
      <c r="S150" s="8"/>
      <c r="T150" s="1"/>
      <c r="U150" s="8"/>
      <c r="V150" s="8"/>
      <c r="W150" s="8"/>
      <c r="X150" s="8"/>
      <c r="Y150" s="8"/>
      <c r="Z150" s="8"/>
      <c r="AA150" s="8"/>
      <c r="AB150" s="8"/>
      <c r="AC150" s="7"/>
      <c r="AD150" s="10"/>
      <c r="AE150" s="8"/>
      <c r="AF150" s="8"/>
      <c r="AG150" s="8"/>
      <c r="AH150" s="8"/>
      <c r="AI150" s="7"/>
      <c r="AJ150" s="8"/>
      <c r="AK150" s="8"/>
      <c r="AL150" s="8"/>
      <c r="AM150" s="8"/>
      <c r="AN150" s="8"/>
      <c r="AO150" s="7"/>
      <c r="AP150" s="8"/>
      <c r="AQ150" s="7"/>
      <c r="AR150" s="8"/>
      <c r="AS150" s="8"/>
      <c r="AT150" s="7"/>
      <c r="AU150" s="1"/>
      <c r="AV150" s="7"/>
      <c r="AW150" s="8"/>
      <c r="AX150" s="1"/>
    </row>
    <row r="151" spans="1:50" ht="13.5">
      <c r="A151" s="20">
        <f t="shared" si="9"/>
        <v>146</v>
      </c>
      <c r="B151" s="15">
        <v>40962</v>
      </c>
      <c r="C151" s="20">
        <v>395</v>
      </c>
      <c r="D151" s="11">
        <v>276</v>
      </c>
      <c r="E151" s="11">
        <v>283</v>
      </c>
      <c r="F151" s="17">
        <v>54</v>
      </c>
      <c r="G151" s="17">
        <v>53</v>
      </c>
      <c r="H151" s="17">
        <f t="shared" si="8"/>
        <v>36.222222222222221</v>
      </c>
      <c r="I151" s="17">
        <f t="shared" si="7"/>
        <v>35.222222222222221</v>
      </c>
      <c r="J151" s="17">
        <v>38</v>
      </c>
      <c r="K151" s="8"/>
      <c r="L151" s="8"/>
      <c r="M151" s="8"/>
      <c r="N151" s="8"/>
      <c r="O151" s="8"/>
      <c r="P151" s="8"/>
      <c r="Q151" s="1"/>
      <c r="R151" s="1"/>
      <c r="S151" s="8"/>
      <c r="T151" s="1"/>
      <c r="U151" s="8"/>
      <c r="V151" s="8"/>
      <c r="W151" s="8"/>
      <c r="X151" s="8"/>
      <c r="Y151" s="8"/>
      <c r="Z151" s="8"/>
      <c r="AA151" s="8"/>
      <c r="AB151" s="8"/>
      <c r="AC151" s="7"/>
      <c r="AD151" s="10"/>
      <c r="AE151" s="8"/>
      <c r="AF151" s="8"/>
      <c r="AG151" s="8"/>
      <c r="AH151" s="8"/>
      <c r="AI151" s="7"/>
      <c r="AJ151" s="8"/>
      <c r="AK151" s="8"/>
      <c r="AL151" s="8"/>
      <c r="AM151" s="8"/>
      <c r="AN151" s="8"/>
      <c r="AO151" s="7"/>
      <c r="AP151" s="8"/>
      <c r="AQ151" s="7"/>
      <c r="AR151" s="8"/>
      <c r="AS151" s="8"/>
      <c r="AT151" s="7"/>
      <c r="AU151" s="1"/>
      <c r="AV151" s="7"/>
      <c r="AW151" s="8"/>
      <c r="AX151" s="1"/>
    </row>
    <row r="152" spans="1:50" ht="13.5">
      <c r="A152" s="20">
        <f t="shared" si="9"/>
        <v>147</v>
      </c>
      <c r="B152" s="15">
        <v>40963</v>
      </c>
      <c r="C152" s="20">
        <v>394</v>
      </c>
      <c r="D152" s="11">
        <v>276</v>
      </c>
      <c r="E152" s="11">
        <v>284</v>
      </c>
      <c r="F152" s="17">
        <v>55</v>
      </c>
      <c r="G152" s="17">
        <v>54</v>
      </c>
      <c r="H152" s="17">
        <f t="shared" si="8"/>
        <v>37.222222222222221</v>
      </c>
      <c r="I152" s="17">
        <f t="shared" si="7"/>
        <v>36.222222222222221</v>
      </c>
      <c r="J152" s="17">
        <v>38</v>
      </c>
      <c r="K152" s="8"/>
      <c r="L152" s="8"/>
      <c r="M152" s="8"/>
      <c r="N152" s="8"/>
      <c r="O152" s="8"/>
      <c r="P152" s="8"/>
      <c r="Q152" s="1"/>
      <c r="R152" s="1"/>
      <c r="S152" s="8"/>
      <c r="T152" s="1"/>
      <c r="U152" s="8"/>
      <c r="V152" s="8"/>
      <c r="W152" s="8"/>
      <c r="X152" s="8"/>
      <c r="Y152" s="8"/>
      <c r="Z152" s="8"/>
      <c r="AA152" s="8"/>
      <c r="AB152" s="8"/>
      <c r="AC152" s="7"/>
      <c r="AD152" s="10"/>
      <c r="AE152" s="8"/>
      <c r="AF152" s="8"/>
      <c r="AG152" s="8"/>
      <c r="AH152" s="8"/>
      <c r="AI152" s="7"/>
      <c r="AJ152" s="8"/>
      <c r="AK152" s="8"/>
      <c r="AL152" s="8"/>
      <c r="AM152" s="8"/>
      <c r="AN152" s="8"/>
      <c r="AO152" s="7"/>
      <c r="AP152" s="8"/>
      <c r="AQ152" s="7"/>
      <c r="AR152" s="8"/>
      <c r="AS152" s="8"/>
      <c r="AT152" s="7"/>
      <c r="AU152" s="1"/>
      <c r="AV152" s="7"/>
      <c r="AW152" s="8"/>
      <c r="AX152" s="1"/>
    </row>
    <row r="153" spans="1:50" ht="13.5">
      <c r="A153" s="20">
        <f t="shared" si="9"/>
        <v>148</v>
      </c>
      <c r="B153" s="15">
        <v>40964</v>
      </c>
      <c r="C153" s="20">
        <v>397</v>
      </c>
      <c r="D153" s="11">
        <v>277</v>
      </c>
      <c r="E153" s="11">
        <v>284</v>
      </c>
      <c r="F153" s="17">
        <v>55</v>
      </c>
      <c r="G153" s="17">
        <v>54</v>
      </c>
      <c r="H153" s="17">
        <f t="shared" si="8"/>
        <v>37.222222222222221</v>
      </c>
      <c r="I153" s="17">
        <f t="shared" si="7"/>
        <v>36.222222222222221</v>
      </c>
      <c r="J153" s="17">
        <v>38</v>
      </c>
      <c r="K153" s="8"/>
      <c r="L153" s="8"/>
      <c r="M153" s="8"/>
      <c r="N153" s="8"/>
      <c r="O153" s="8"/>
      <c r="P153" s="8"/>
      <c r="Q153" s="1"/>
      <c r="R153" s="1"/>
      <c r="S153" s="8"/>
      <c r="T153" s="1"/>
      <c r="U153" s="8"/>
      <c r="V153" s="8"/>
      <c r="W153" s="8"/>
      <c r="X153" s="8"/>
      <c r="Y153" s="8"/>
      <c r="Z153" s="8"/>
      <c r="AA153" s="8"/>
      <c r="AB153" s="8"/>
      <c r="AC153" s="7"/>
      <c r="AD153" s="10"/>
      <c r="AE153" s="8"/>
      <c r="AF153" s="8"/>
      <c r="AG153" s="8"/>
      <c r="AH153" s="8"/>
      <c r="AI153" s="7"/>
      <c r="AJ153" s="8"/>
      <c r="AK153" s="8"/>
      <c r="AL153" s="8"/>
      <c r="AM153" s="8"/>
      <c r="AN153" s="8"/>
      <c r="AO153" s="7"/>
      <c r="AP153" s="8"/>
      <c r="AQ153" s="7"/>
      <c r="AR153" s="8"/>
      <c r="AS153" s="8"/>
      <c r="AT153" s="7"/>
      <c r="AU153" s="1"/>
      <c r="AV153" s="7"/>
      <c r="AW153" s="8"/>
      <c r="AX153" s="1"/>
    </row>
    <row r="154" spans="1:50" ht="13.5">
      <c r="A154" s="20">
        <f t="shared" si="9"/>
        <v>149</v>
      </c>
      <c r="B154" s="15">
        <v>40965</v>
      </c>
      <c r="C154" s="20">
        <v>394</v>
      </c>
      <c r="D154" s="11">
        <v>275</v>
      </c>
      <c r="E154" s="11">
        <v>283</v>
      </c>
      <c r="F154" s="17">
        <v>54</v>
      </c>
      <c r="G154" s="17">
        <v>53</v>
      </c>
      <c r="H154" s="17">
        <f t="shared" si="8"/>
        <v>36.222222222222221</v>
      </c>
      <c r="I154" s="17">
        <f t="shared" si="7"/>
        <v>35.222222222222221</v>
      </c>
      <c r="J154" s="17">
        <v>38</v>
      </c>
      <c r="K154" s="8"/>
      <c r="L154" s="8"/>
      <c r="M154" s="8"/>
      <c r="N154" s="8"/>
      <c r="O154" s="8"/>
      <c r="P154" s="8"/>
      <c r="Q154" s="1"/>
      <c r="R154" s="1"/>
      <c r="S154" s="8"/>
      <c r="T154" s="1"/>
      <c r="U154" s="8"/>
      <c r="V154" s="8"/>
      <c r="W154" s="8"/>
      <c r="X154" s="8"/>
      <c r="Y154" s="8"/>
      <c r="Z154" s="8"/>
      <c r="AA154" s="8"/>
      <c r="AB154" s="8"/>
      <c r="AC154" s="7"/>
      <c r="AD154" s="10"/>
      <c r="AE154" s="8"/>
      <c r="AF154" s="8"/>
      <c r="AG154" s="8"/>
      <c r="AH154" s="8"/>
      <c r="AI154" s="7"/>
      <c r="AJ154" s="8"/>
      <c r="AK154" s="8"/>
      <c r="AL154" s="8"/>
      <c r="AM154" s="8"/>
      <c r="AN154" s="8"/>
      <c r="AO154" s="7"/>
      <c r="AP154" s="8"/>
      <c r="AQ154" s="7"/>
      <c r="AR154" s="8"/>
      <c r="AS154" s="8"/>
      <c r="AT154" s="7"/>
      <c r="AU154" s="1"/>
      <c r="AV154" s="7"/>
      <c r="AW154" s="8"/>
      <c r="AX154" s="1"/>
    </row>
    <row r="155" spans="1:50" ht="13.5">
      <c r="A155" s="20">
        <f t="shared" si="9"/>
        <v>150</v>
      </c>
      <c r="B155" s="15">
        <v>40966</v>
      </c>
      <c r="C155" s="20">
        <v>395</v>
      </c>
      <c r="D155" s="11">
        <v>277</v>
      </c>
      <c r="E155" s="11">
        <v>286</v>
      </c>
      <c r="F155" s="17">
        <v>54</v>
      </c>
      <c r="G155" s="17">
        <v>53</v>
      </c>
      <c r="H155" s="17">
        <f t="shared" si="8"/>
        <v>36.222222222222221</v>
      </c>
      <c r="I155" s="17">
        <f t="shared" si="7"/>
        <v>35.222222222222221</v>
      </c>
      <c r="J155" s="17">
        <v>38</v>
      </c>
      <c r="K155" s="8"/>
      <c r="L155" s="8"/>
      <c r="M155" s="8"/>
      <c r="N155" s="8"/>
      <c r="O155" s="8"/>
      <c r="P155" s="8"/>
      <c r="Q155" s="1"/>
      <c r="R155" s="1"/>
      <c r="S155" s="8"/>
      <c r="T155" s="1"/>
      <c r="U155" s="8"/>
      <c r="V155" s="8"/>
      <c r="W155" s="8"/>
      <c r="X155" s="8"/>
      <c r="Y155" s="8"/>
      <c r="Z155" s="8"/>
      <c r="AA155" s="8"/>
      <c r="AB155" s="8"/>
      <c r="AC155" s="7"/>
      <c r="AD155" s="10"/>
      <c r="AE155" s="8"/>
      <c r="AF155" s="8"/>
      <c r="AG155" s="8"/>
      <c r="AH155" s="8"/>
      <c r="AI155" s="7"/>
      <c r="AJ155" s="8"/>
      <c r="AK155" s="8"/>
      <c r="AL155" s="8"/>
      <c r="AM155" s="8"/>
      <c r="AN155" s="8"/>
      <c r="AO155" s="7"/>
      <c r="AP155" s="8"/>
      <c r="AQ155" s="7"/>
      <c r="AR155" s="8"/>
      <c r="AS155" s="8"/>
      <c r="AT155" s="7"/>
      <c r="AU155" s="1"/>
      <c r="AV155" s="7"/>
      <c r="AW155" s="8"/>
      <c r="AX155" s="1"/>
    </row>
    <row r="156" spans="1:50" ht="13.5">
      <c r="A156" s="20">
        <f t="shared" si="9"/>
        <v>151</v>
      </c>
      <c r="B156" s="15">
        <v>40967</v>
      </c>
      <c r="C156" s="20">
        <v>400</v>
      </c>
      <c r="D156" s="11">
        <v>273</v>
      </c>
      <c r="E156" s="11">
        <v>285</v>
      </c>
      <c r="F156" s="17">
        <v>53</v>
      </c>
      <c r="G156" s="17">
        <v>52</v>
      </c>
      <c r="H156" s="17">
        <f t="shared" si="8"/>
        <v>35.222222222222221</v>
      </c>
      <c r="I156" s="17">
        <f t="shared" si="7"/>
        <v>34.222222222222221</v>
      </c>
      <c r="J156" s="17">
        <v>38</v>
      </c>
      <c r="K156" s="8"/>
      <c r="L156" s="8"/>
      <c r="M156" s="8"/>
      <c r="N156" s="8"/>
      <c r="O156" s="8"/>
      <c r="P156" s="8"/>
      <c r="Q156" s="1"/>
      <c r="R156" s="1"/>
      <c r="S156" s="8"/>
      <c r="T156" s="1"/>
      <c r="U156" s="8"/>
      <c r="V156" s="8"/>
      <c r="W156" s="8"/>
      <c r="X156" s="8"/>
      <c r="Y156" s="8"/>
      <c r="Z156" s="8"/>
      <c r="AA156" s="8"/>
      <c r="AB156" s="8"/>
      <c r="AC156" s="7"/>
      <c r="AD156" s="10"/>
      <c r="AE156" s="8"/>
      <c r="AF156" s="8"/>
      <c r="AG156" s="8"/>
      <c r="AH156" s="8"/>
      <c r="AI156" s="7"/>
      <c r="AJ156" s="8"/>
      <c r="AK156" s="8"/>
      <c r="AL156" s="8"/>
      <c r="AM156" s="8"/>
      <c r="AN156" s="8"/>
      <c r="AO156" s="7"/>
      <c r="AP156" s="8"/>
      <c r="AQ156" s="7"/>
      <c r="AR156" s="8"/>
      <c r="AS156" s="8"/>
      <c r="AT156" s="7"/>
      <c r="AU156" s="1"/>
      <c r="AV156" s="7"/>
      <c r="AW156" s="8"/>
      <c r="AX156" s="1"/>
    </row>
    <row r="157" spans="1:50" ht="13.5">
      <c r="A157" s="20">
        <f t="shared" si="9"/>
        <v>152</v>
      </c>
      <c r="B157" s="15">
        <v>40968</v>
      </c>
      <c r="C157" s="20">
        <v>411</v>
      </c>
      <c r="D157" s="11">
        <v>271</v>
      </c>
      <c r="E157" s="11">
        <v>282</v>
      </c>
      <c r="F157" s="17">
        <v>53</v>
      </c>
      <c r="G157" s="17">
        <v>52</v>
      </c>
      <c r="H157" s="17">
        <f t="shared" si="8"/>
        <v>35.222222222222221</v>
      </c>
      <c r="I157" s="17">
        <f t="shared" si="7"/>
        <v>34.222222222222221</v>
      </c>
      <c r="J157" s="17">
        <v>38</v>
      </c>
      <c r="K157" s="8"/>
      <c r="L157" s="8"/>
      <c r="M157" s="8"/>
      <c r="N157" s="8"/>
      <c r="O157" s="8"/>
      <c r="P157" s="8"/>
      <c r="Q157" s="1"/>
      <c r="R157" s="1"/>
      <c r="S157" s="8"/>
      <c r="T157" s="1"/>
      <c r="U157" s="8"/>
      <c r="V157" s="8"/>
      <c r="W157" s="8"/>
      <c r="X157" s="8"/>
      <c r="Y157" s="8"/>
      <c r="Z157" s="8"/>
      <c r="AA157" s="8"/>
      <c r="AB157" s="8"/>
      <c r="AC157" s="7"/>
      <c r="AD157" s="10"/>
      <c r="AE157" s="8"/>
      <c r="AF157" s="8"/>
      <c r="AG157" s="8"/>
      <c r="AH157" s="8"/>
      <c r="AI157" s="7"/>
      <c r="AJ157" s="8"/>
      <c r="AK157" s="8"/>
      <c r="AL157" s="8"/>
      <c r="AM157" s="8"/>
      <c r="AN157" s="8"/>
      <c r="AO157" s="7"/>
      <c r="AP157" s="8"/>
      <c r="AQ157" s="7"/>
      <c r="AR157" s="8"/>
      <c r="AS157" s="8"/>
      <c r="AT157" s="7"/>
      <c r="AU157" s="1"/>
      <c r="AV157" s="7"/>
      <c r="AW157" s="8"/>
      <c r="AX157" s="1"/>
    </row>
    <row r="158" spans="1:50" ht="13.5">
      <c r="A158" s="20">
        <f t="shared" si="9"/>
        <v>153</v>
      </c>
      <c r="B158" s="15">
        <v>40969</v>
      </c>
      <c r="C158" s="20">
        <v>386</v>
      </c>
      <c r="D158" s="11">
        <v>273</v>
      </c>
      <c r="E158" s="11">
        <v>291</v>
      </c>
      <c r="F158" s="17">
        <v>53</v>
      </c>
      <c r="G158" s="17">
        <v>52</v>
      </c>
      <c r="H158" s="17">
        <f t="shared" si="8"/>
        <v>35.222222222222221</v>
      </c>
      <c r="I158" s="17">
        <f t="shared" si="7"/>
        <v>34.222222222222221</v>
      </c>
      <c r="J158" s="17">
        <v>38</v>
      </c>
      <c r="K158" s="8"/>
      <c r="L158" s="8"/>
      <c r="M158" s="8"/>
      <c r="N158" s="8"/>
      <c r="O158" s="8"/>
      <c r="P158" s="8"/>
      <c r="Q158" s="1"/>
      <c r="R158" s="1"/>
      <c r="S158" s="8"/>
      <c r="T158" s="1"/>
      <c r="U158" s="8"/>
      <c r="V158" s="8"/>
      <c r="W158" s="8"/>
      <c r="X158" s="8"/>
      <c r="Y158" s="8"/>
      <c r="Z158" s="8"/>
      <c r="AA158" s="8"/>
      <c r="AB158" s="8"/>
      <c r="AC158" s="7"/>
      <c r="AD158" s="10"/>
      <c r="AE158" s="8"/>
      <c r="AF158" s="8"/>
      <c r="AG158" s="8"/>
      <c r="AH158" s="8"/>
      <c r="AI158" s="7"/>
      <c r="AJ158" s="8"/>
      <c r="AK158" s="8"/>
      <c r="AL158" s="8"/>
      <c r="AM158" s="8"/>
      <c r="AN158" s="8"/>
      <c r="AO158" s="7"/>
      <c r="AP158" s="8"/>
      <c r="AQ158" s="7"/>
      <c r="AR158" s="8"/>
      <c r="AS158" s="8"/>
      <c r="AT158" s="7"/>
      <c r="AU158" s="1"/>
      <c r="AV158" s="7"/>
      <c r="AW158" s="8"/>
      <c r="AX158" s="1"/>
    </row>
    <row r="159" spans="1:50" ht="13.5">
      <c r="A159" s="20">
        <f t="shared" si="9"/>
        <v>154</v>
      </c>
      <c r="B159" s="15">
        <v>40970</v>
      </c>
      <c r="C159" s="20">
        <v>357</v>
      </c>
      <c r="D159" s="11">
        <v>280</v>
      </c>
      <c r="E159" s="11">
        <v>289</v>
      </c>
      <c r="F159" s="17">
        <v>53</v>
      </c>
      <c r="G159" s="17">
        <v>52</v>
      </c>
      <c r="H159" s="17">
        <f t="shared" si="8"/>
        <v>35.222222222222221</v>
      </c>
      <c r="I159" s="17">
        <f t="shared" si="7"/>
        <v>34.222222222222221</v>
      </c>
      <c r="J159" s="17">
        <v>38</v>
      </c>
      <c r="K159" s="8"/>
      <c r="L159" s="8"/>
      <c r="M159" s="8"/>
      <c r="N159" s="8"/>
      <c r="O159" s="8"/>
      <c r="P159" s="8"/>
      <c r="Q159" s="1"/>
      <c r="R159" s="1"/>
      <c r="S159" s="8"/>
      <c r="T159" s="1"/>
      <c r="U159" s="8"/>
      <c r="V159" s="8"/>
      <c r="W159" s="8"/>
      <c r="X159" s="8"/>
      <c r="Y159" s="8"/>
      <c r="Z159" s="8"/>
      <c r="AA159" s="8"/>
      <c r="AB159" s="8"/>
      <c r="AC159" s="7"/>
      <c r="AD159" s="10"/>
      <c r="AE159" s="8"/>
      <c r="AF159" s="8"/>
      <c r="AG159" s="8"/>
      <c r="AH159" s="8"/>
      <c r="AI159" s="7"/>
      <c r="AJ159" s="8"/>
      <c r="AK159" s="8"/>
      <c r="AL159" s="8"/>
      <c r="AM159" s="8"/>
      <c r="AN159" s="8"/>
      <c r="AO159" s="7"/>
      <c r="AP159" s="8"/>
      <c r="AQ159" s="7"/>
      <c r="AR159" s="8"/>
      <c r="AS159" s="8"/>
      <c r="AT159" s="7"/>
      <c r="AU159" s="1"/>
      <c r="AV159" s="7"/>
      <c r="AW159" s="8"/>
      <c r="AX159" s="1"/>
    </row>
    <row r="160" spans="1:50" ht="13.5">
      <c r="A160" s="20">
        <f t="shared" si="9"/>
        <v>155</v>
      </c>
      <c r="B160" s="15">
        <v>40971</v>
      </c>
      <c r="C160" s="20">
        <v>357</v>
      </c>
      <c r="D160" s="11">
        <v>266</v>
      </c>
      <c r="E160" s="11">
        <v>264</v>
      </c>
      <c r="F160" s="17">
        <v>54</v>
      </c>
      <c r="G160" s="17">
        <v>52</v>
      </c>
      <c r="H160" s="17">
        <f t="shared" si="8"/>
        <v>36.222222222222221</v>
      </c>
      <c r="I160" s="17">
        <f t="shared" si="7"/>
        <v>34.222222222222221</v>
      </c>
      <c r="J160" s="17">
        <v>38</v>
      </c>
      <c r="K160" s="8"/>
      <c r="L160" s="8"/>
      <c r="M160" s="8"/>
      <c r="N160" s="8"/>
      <c r="O160" s="8"/>
      <c r="P160" s="8"/>
      <c r="Q160" s="1"/>
      <c r="R160" s="1"/>
      <c r="S160" s="8"/>
      <c r="T160" s="1"/>
      <c r="U160" s="8"/>
      <c r="V160" s="8"/>
      <c r="W160" s="8"/>
      <c r="X160" s="8"/>
      <c r="Y160" s="8"/>
      <c r="Z160" s="8"/>
      <c r="AA160" s="8"/>
      <c r="AB160" s="8"/>
      <c r="AC160" s="7"/>
      <c r="AD160" s="10"/>
      <c r="AE160" s="8"/>
      <c r="AF160" s="8"/>
      <c r="AG160" s="8"/>
      <c r="AH160" s="8"/>
      <c r="AI160" s="7"/>
      <c r="AJ160" s="8"/>
      <c r="AK160" s="8"/>
      <c r="AL160" s="8"/>
      <c r="AM160" s="8"/>
      <c r="AN160" s="8"/>
      <c r="AO160" s="7"/>
      <c r="AP160" s="8"/>
      <c r="AQ160" s="7"/>
      <c r="AR160" s="8"/>
      <c r="AS160" s="8"/>
      <c r="AT160" s="7"/>
      <c r="AU160" s="1"/>
      <c r="AV160" s="7"/>
      <c r="AW160" s="8"/>
      <c r="AX160" s="1"/>
    </row>
    <row r="161" spans="1:50" ht="13.5">
      <c r="A161" s="20">
        <f t="shared" si="9"/>
        <v>156</v>
      </c>
      <c r="B161" s="15">
        <v>40972</v>
      </c>
      <c r="C161" s="20">
        <v>355</v>
      </c>
      <c r="D161" s="11">
        <v>245</v>
      </c>
      <c r="E161" s="11">
        <v>249</v>
      </c>
      <c r="F161" s="17">
        <v>55</v>
      </c>
      <c r="G161" s="17">
        <v>54</v>
      </c>
      <c r="H161" s="17">
        <f t="shared" si="8"/>
        <v>37.222222222222221</v>
      </c>
      <c r="I161" s="17">
        <f t="shared" si="7"/>
        <v>36.222222222222221</v>
      </c>
      <c r="J161" s="17">
        <v>39</v>
      </c>
      <c r="K161" s="8"/>
      <c r="L161" s="8"/>
      <c r="M161" s="8"/>
      <c r="N161" s="8"/>
      <c r="O161" s="8"/>
      <c r="P161" s="8"/>
      <c r="Q161" s="1"/>
      <c r="R161" s="1"/>
      <c r="S161" s="8"/>
      <c r="T161" s="1"/>
      <c r="U161" s="8"/>
      <c r="V161" s="8"/>
      <c r="W161" s="8"/>
      <c r="X161" s="8"/>
      <c r="Y161" s="8"/>
      <c r="Z161" s="8"/>
      <c r="AA161" s="8"/>
      <c r="AB161" s="8"/>
      <c r="AC161" s="7"/>
      <c r="AD161" s="10"/>
      <c r="AE161" s="8"/>
      <c r="AF161" s="8"/>
      <c r="AG161" s="8"/>
      <c r="AH161" s="8"/>
      <c r="AI161" s="7"/>
      <c r="AJ161" s="8"/>
      <c r="AK161" s="8"/>
      <c r="AL161" s="8"/>
      <c r="AM161" s="8"/>
      <c r="AN161" s="8"/>
      <c r="AO161" s="7"/>
      <c r="AP161" s="8"/>
      <c r="AQ161" s="7"/>
      <c r="AR161" s="8"/>
      <c r="AS161" s="8"/>
      <c r="AT161" s="7"/>
      <c r="AU161" s="1"/>
      <c r="AV161" s="7"/>
      <c r="AW161" s="8"/>
      <c r="AX161" s="1"/>
    </row>
    <row r="162" spans="1:50" ht="13.5">
      <c r="A162" s="20">
        <f t="shared" si="9"/>
        <v>157</v>
      </c>
      <c r="B162" s="15">
        <v>40973</v>
      </c>
      <c r="C162" s="20">
        <v>356</v>
      </c>
      <c r="D162" s="11">
        <v>235</v>
      </c>
      <c r="E162" s="11">
        <v>246</v>
      </c>
      <c r="F162" s="17">
        <v>57</v>
      </c>
      <c r="G162" s="17">
        <v>55</v>
      </c>
      <c r="H162" s="17">
        <f t="shared" si="8"/>
        <v>39.222222222222221</v>
      </c>
      <c r="I162" s="17">
        <f t="shared" si="7"/>
        <v>37.222222222222221</v>
      </c>
      <c r="J162" s="17">
        <v>39</v>
      </c>
      <c r="K162" s="8"/>
      <c r="L162" s="8"/>
      <c r="M162" s="8"/>
      <c r="N162" s="8"/>
      <c r="O162" s="8"/>
      <c r="P162" s="8"/>
      <c r="Q162" s="1"/>
      <c r="R162" s="1"/>
      <c r="S162" s="8"/>
      <c r="T162" s="1"/>
      <c r="U162" s="8"/>
      <c r="V162" s="8"/>
      <c r="W162" s="8"/>
      <c r="X162" s="8"/>
      <c r="Y162" s="8"/>
      <c r="Z162" s="8"/>
      <c r="AA162" s="8"/>
      <c r="AB162" s="8"/>
      <c r="AC162" s="7"/>
      <c r="AD162" s="10"/>
      <c r="AE162" s="8"/>
      <c r="AF162" s="8"/>
      <c r="AG162" s="8"/>
      <c r="AH162" s="8"/>
      <c r="AI162" s="7"/>
      <c r="AJ162" s="8"/>
      <c r="AK162" s="8"/>
      <c r="AL162" s="8"/>
      <c r="AM162" s="8"/>
      <c r="AN162" s="8"/>
      <c r="AO162" s="7"/>
      <c r="AP162" s="8"/>
      <c r="AQ162" s="7"/>
      <c r="AR162" s="8"/>
      <c r="AS162" s="8"/>
      <c r="AT162" s="7"/>
      <c r="AU162" s="1"/>
      <c r="AV162" s="7"/>
      <c r="AW162" s="8"/>
      <c r="AX162" s="1"/>
    </row>
    <row r="163" spans="1:50" ht="13.5">
      <c r="A163" s="20">
        <f t="shared" si="9"/>
        <v>158</v>
      </c>
      <c r="B163" s="15">
        <v>40974</v>
      </c>
      <c r="C163" s="20">
        <v>356</v>
      </c>
      <c r="D163" s="11">
        <v>233</v>
      </c>
      <c r="E163" s="11">
        <v>241</v>
      </c>
      <c r="F163" s="17">
        <v>56</v>
      </c>
      <c r="G163" s="17">
        <v>55</v>
      </c>
      <c r="H163" s="17">
        <f t="shared" si="8"/>
        <v>38.222222222222221</v>
      </c>
      <c r="I163" s="17">
        <f t="shared" si="7"/>
        <v>37.222222222222221</v>
      </c>
      <c r="J163" s="17">
        <v>38</v>
      </c>
      <c r="K163" s="8"/>
      <c r="L163" s="8"/>
      <c r="M163" s="8"/>
      <c r="N163" s="8"/>
      <c r="O163" s="8"/>
      <c r="P163" s="8"/>
      <c r="Q163" s="1"/>
      <c r="R163" s="1"/>
      <c r="S163" s="8"/>
      <c r="T163" s="1"/>
      <c r="U163" s="8"/>
      <c r="V163" s="8"/>
      <c r="W163" s="8"/>
      <c r="X163" s="8"/>
      <c r="Y163" s="8"/>
      <c r="Z163" s="8"/>
      <c r="AA163" s="8"/>
      <c r="AB163" s="8"/>
      <c r="AC163" s="7"/>
      <c r="AD163" s="10"/>
      <c r="AE163" s="8"/>
      <c r="AF163" s="8"/>
      <c r="AG163" s="8"/>
      <c r="AH163" s="8"/>
      <c r="AI163" s="7"/>
      <c r="AJ163" s="8"/>
      <c r="AK163" s="8"/>
      <c r="AL163" s="8"/>
      <c r="AM163" s="8"/>
      <c r="AN163" s="8"/>
      <c r="AO163" s="7"/>
      <c r="AP163" s="8"/>
      <c r="AQ163" s="7"/>
      <c r="AR163" s="8"/>
      <c r="AS163" s="8"/>
      <c r="AT163" s="7"/>
      <c r="AU163" s="1"/>
      <c r="AV163" s="7"/>
      <c r="AW163" s="8"/>
      <c r="AX163" s="1"/>
    </row>
    <row r="164" spans="1:50" ht="13.5">
      <c r="A164" s="20">
        <f t="shared" si="9"/>
        <v>159</v>
      </c>
      <c r="B164" s="15">
        <v>40975</v>
      </c>
      <c r="C164" s="20">
        <v>355</v>
      </c>
      <c r="D164" s="11">
        <v>229</v>
      </c>
      <c r="E164" s="11">
        <v>232</v>
      </c>
      <c r="F164" s="17">
        <v>55</v>
      </c>
      <c r="G164" s="17">
        <v>54</v>
      </c>
      <c r="H164" s="17">
        <f t="shared" si="8"/>
        <v>37.222222222222221</v>
      </c>
      <c r="I164" s="17">
        <f t="shared" si="7"/>
        <v>36.222222222222221</v>
      </c>
      <c r="J164" s="17">
        <v>38</v>
      </c>
      <c r="K164">
        <v>12.2</v>
      </c>
      <c r="L164">
        <f>K164*(9/5)+32</f>
        <v>53.96</v>
      </c>
      <c r="M164">
        <v>41</v>
      </c>
      <c r="N164">
        <v>10.1</v>
      </c>
      <c r="O164">
        <v>9.99</v>
      </c>
      <c r="P164">
        <v>0.06</v>
      </c>
      <c r="Q164">
        <v>1.9990000000000001</v>
      </c>
      <c r="R164"/>
      <c r="S164">
        <v>0.06</v>
      </c>
      <c r="T164">
        <v>2.9000000000000001E-2</v>
      </c>
      <c r="U164">
        <v>4.99E-2</v>
      </c>
      <c r="V164">
        <v>0.2</v>
      </c>
      <c r="W164">
        <v>1.9</v>
      </c>
      <c r="X164">
        <v>1.9</v>
      </c>
      <c r="Y164">
        <v>2</v>
      </c>
      <c r="Z164">
        <v>2</v>
      </c>
      <c r="AA164">
        <v>26</v>
      </c>
      <c r="AB164">
        <v>3</v>
      </c>
      <c r="AC164">
        <v>0.99</v>
      </c>
      <c r="AD164">
        <v>11.56584</v>
      </c>
      <c r="AE164">
        <v>0.99</v>
      </c>
      <c r="AF164">
        <v>4</v>
      </c>
      <c r="AG164">
        <v>14</v>
      </c>
      <c r="AH164">
        <v>18</v>
      </c>
      <c r="AI164">
        <v>4.99</v>
      </c>
      <c r="AJ164">
        <v>4.99</v>
      </c>
      <c r="AK164">
        <v>2.2000000000000002</v>
      </c>
      <c r="AL164">
        <v>1.4</v>
      </c>
      <c r="AM164">
        <v>1.2</v>
      </c>
      <c r="AN164">
        <v>15</v>
      </c>
      <c r="AO164">
        <v>0.499</v>
      </c>
      <c r="AP164">
        <v>0.8</v>
      </c>
      <c r="AQ164">
        <v>0.499</v>
      </c>
      <c r="AR164">
        <v>9.9000000000000005E-2</v>
      </c>
      <c r="AS164">
        <v>0.9</v>
      </c>
      <c r="AT164">
        <v>0.99</v>
      </c>
      <c r="AU164"/>
      <c r="AV164">
        <v>2.2000000000000002</v>
      </c>
      <c r="AW164">
        <v>7.5</v>
      </c>
      <c r="AX164">
        <v>3.2</v>
      </c>
    </row>
    <row r="165" spans="1:50" ht="13.5">
      <c r="A165" s="20">
        <f t="shared" si="9"/>
        <v>160</v>
      </c>
      <c r="B165" s="15">
        <v>40976</v>
      </c>
      <c r="C165" s="20">
        <v>356</v>
      </c>
      <c r="D165" s="11">
        <v>225</v>
      </c>
      <c r="E165" s="11">
        <v>228</v>
      </c>
      <c r="F165" s="17">
        <v>55</v>
      </c>
      <c r="G165" s="17">
        <v>53</v>
      </c>
      <c r="H165" s="17">
        <f t="shared" si="8"/>
        <v>37.222222222222221</v>
      </c>
      <c r="I165" s="17">
        <f t="shared" si="7"/>
        <v>35.222222222222221</v>
      </c>
      <c r="J165" s="17">
        <v>39</v>
      </c>
      <c r="K165" s="8"/>
      <c r="L165" s="8"/>
      <c r="M165" s="8"/>
      <c r="N165" s="8"/>
      <c r="O165" s="8"/>
      <c r="P165" s="8"/>
      <c r="Q165" s="1"/>
      <c r="R165" s="1"/>
      <c r="S165" s="8"/>
      <c r="T165" s="1"/>
      <c r="U165" s="8"/>
      <c r="V165" s="8"/>
      <c r="W165" s="8"/>
      <c r="X165" s="8"/>
      <c r="Y165" s="8"/>
      <c r="Z165" s="8"/>
      <c r="AA165" s="8"/>
      <c r="AB165" s="8"/>
      <c r="AC165" s="7"/>
      <c r="AD165" s="10"/>
      <c r="AE165" s="8"/>
      <c r="AF165" s="8"/>
      <c r="AG165" s="8"/>
      <c r="AH165" s="8"/>
      <c r="AI165" s="7"/>
      <c r="AJ165" s="8"/>
      <c r="AK165" s="8"/>
      <c r="AL165" s="8"/>
      <c r="AM165" s="8"/>
      <c r="AN165" s="8"/>
      <c r="AO165" s="7"/>
      <c r="AP165" s="8"/>
      <c r="AQ165" s="7"/>
      <c r="AR165" s="8"/>
      <c r="AS165" s="8"/>
      <c r="AT165" s="7"/>
      <c r="AU165" s="1"/>
      <c r="AV165" s="7"/>
      <c r="AW165" s="8"/>
      <c r="AX165" s="1"/>
    </row>
    <row r="166" spans="1:50" ht="13.5">
      <c r="A166" s="20">
        <f t="shared" si="9"/>
        <v>161</v>
      </c>
      <c r="B166" s="15">
        <v>40977</v>
      </c>
      <c r="C166" s="20">
        <v>356</v>
      </c>
      <c r="D166" s="11">
        <v>224</v>
      </c>
      <c r="E166" s="11">
        <v>232</v>
      </c>
      <c r="F166" s="17">
        <v>56</v>
      </c>
      <c r="G166" s="17">
        <v>54</v>
      </c>
      <c r="H166" s="17">
        <f t="shared" si="8"/>
        <v>38.222222222222221</v>
      </c>
      <c r="I166" s="17">
        <f t="shared" si="7"/>
        <v>36.222222222222221</v>
      </c>
      <c r="J166" s="17">
        <v>39</v>
      </c>
      <c r="K166" s="8"/>
      <c r="L166" s="8"/>
      <c r="M166" s="8"/>
      <c r="N166" s="8"/>
      <c r="O166" s="8"/>
      <c r="P166" s="8"/>
      <c r="Q166" s="1"/>
      <c r="R166" s="1"/>
      <c r="S166" s="8"/>
      <c r="T166" s="1"/>
      <c r="U166" s="8"/>
      <c r="V166" s="8"/>
      <c r="W166" s="8"/>
      <c r="X166" s="8"/>
      <c r="Y166" s="8"/>
      <c r="Z166" s="8"/>
      <c r="AA166" s="8"/>
      <c r="AB166" s="8"/>
      <c r="AC166" s="7"/>
      <c r="AD166" s="10"/>
      <c r="AE166" s="8"/>
      <c r="AF166" s="8"/>
      <c r="AG166" s="8"/>
      <c r="AH166" s="8"/>
      <c r="AI166" s="7"/>
      <c r="AJ166" s="8"/>
      <c r="AK166" s="8"/>
      <c r="AL166" s="8"/>
      <c r="AM166" s="8"/>
      <c r="AN166" s="8"/>
      <c r="AO166" s="7"/>
      <c r="AP166" s="8"/>
      <c r="AQ166" s="7"/>
      <c r="AR166" s="8"/>
      <c r="AS166" s="8"/>
      <c r="AT166" s="7"/>
      <c r="AU166" s="1"/>
      <c r="AV166" s="7"/>
      <c r="AW166" s="8"/>
      <c r="AX166" s="1"/>
    </row>
    <row r="167" spans="1:50" ht="13.5">
      <c r="A167" s="20">
        <f t="shared" si="9"/>
        <v>162</v>
      </c>
      <c r="B167" s="15">
        <v>40978</v>
      </c>
      <c r="C167" s="20">
        <v>356</v>
      </c>
      <c r="D167" s="11">
        <v>226</v>
      </c>
      <c r="E167" s="11">
        <v>234</v>
      </c>
      <c r="F167" s="17">
        <v>57</v>
      </c>
      <c r="G167" s="17">
        <v>55</v>
      </c>
      <c r="H167" s="17">
        <f t="shared" si="8"/>
        <v>39.222222222222221</v>
      </c>
      <c r="I167" s="17">
        <f t="shared" si="7"/>
        <v>37.222222222222221</v>
      </c>
      <c r="J167" s="17">
        <v>39</v>
      </c>
      <c r="K167" s="8"/>
      <c r="L167" s="8"/>
      <c r="M167" s="8"/>
      <c r="N167" s="8"/>
      <c r="O167" s="8"/>
      <c r="P167" s="8"/>
      <c r="Q167" s="1"/>
      <c r="R167" s="1"/>
      <c r="S167" s="8"/>
      <c r="T167" s="1"/>
      <c r="U167" s="8"/>
      <c r="V167" s="8"/>
      <c r="W167" s="8"/>
      <c r="X167" s="8"/>
      <c r="Y167" s="8"/>
      <c r="Z167" s="8"/>
      <c r="AA167" s="8"/>
      <c r="AB167" s="8"/>
      <c r="AC167" s="7"/>
      <c r="AD167" s="10"/>
      <c r="AE167" s="8"/>
      <c r="AF167" s="8"/>
      <c r="AG167" s="8"/>
      <c r="AH167" s="8"/>
      <c r="AI167" s="7"/>
      <c r="AJ167" s="8"/>
      <c r="AK167" s="8"/>
      <c r="AL167" s="8"/>
      <c r="AM167" s="8"/>
      <c r="AN167" s="8"/>
      <c r="AO167" s="7"/>
      <c r="AP167" s="8"/>
      <c r="AQ167" s="7"/>
      <c r="AR167" s="8"/>
      <c r="AS167" s="8"/>
      <c r="AT167" s="7"/>
      <c r="AU167" s="1"/>
      <c r="AV167" s="7"/>
      <c r="AW167" s="8"/>
      <c r="AX167" s="1"/>
    </row>
    <row r="168" spans="1:50" ht="13.5">
      <c r="A168" s="20">
        <f t="shared" si="9"/>
        <v>163</v>
      </c>
      <c r="B168" s="15">
        <v>40979</v>
      </c>
      <c r="C168" s="20">
        <v>355</v>
      </c>
      <c r="D168" s="11">
        <v>228</v>
      </c>
      <c r="E168" s="11">
        <v>238</v>
      </c>
      <c r="F168" s="17">
        <v>57</v>
      </c>
      <c r="G168" s="17">
        <v>56</v>
      </c>
      <c r="H168" s="17">
        <f t="shared" si="8"/>
        <v>39.222222222222221</v>
      </c>
      <c r="I168" s="17">
        <f t="shared" si="7"/>
        <v>38.222222222222221</v>
      </c>
      <c r="J168" s="17">
        <v>38</v>
      </c>
      <c r="K168" s="8"/>
      <c r="L168" s="8"/>
      <c r="M168" s="8"/>
      <c r="N168" s="8"/>
      <c r="O168" s="8"/>
      <c r="P168" s="8"/>
      <c r="Q168" s="1"/>
      <c r="R168" s="1"/>
      <c r="S168" s="8"/>
      <c r="T168" s="1"/>
      <c r="U168" s="8"/>
      <c r="V168" s="8"/>
      <c r="W168" s="8"/>
      <c r="X168" s="8"/>
      <c r="Y168" s="8"/>
      <c r="Z168" s="8"/>
      <c r="AA168" s="8"/>
      <c r="AB168" s="8"/>
      <c r="AC168" s="7"/>
      <c r="AD168" s="10"/>
      <c r="AE168" s="8"/>
      <c r="AF168" s="8"/>
      <c r="AG168" s="8"/>
      <c r="AH168" s="8"/>
      <c r="AI168" s="7"/>
      <c r="AJ168" s="8"/>
      <c r="AK168" s="8"/>
      <c r="AL168" s="8"/>
      <c r="AM168" s="8"/>
      <c r="AN168" s="8"/>
      <c r="AO168" s="7"/>
      <c r="AP168" s="8"/>
      <c r="AQ168" s="7"/>
      <c r="AR168" s="8"/>
      <c r="AS168" s="8"/>
      <c r="AT168" s="7"/>
      <c r="AU168" s="1"/>
      <c r="AV168" s="7"/>
      <c r="AW168" s="8"/>
      <c r="AX168" s="1"/>
    </row>
    <row r="169" spans="1:50" ht="13.5">
      <c r="A169" s="20">
        <f t="shared" si="9"/>
        <v>164</v>
      </c>
      <c r="B169" s="15">
        <v>40980</v>
      </c>
      <c r="C169" s="20">
        <v>355</v>
      </c>
      <c r="D169" s="11">
        <v>229</v>
      </c>
      <c r="E169" s="11">
        <v>239</v>
      </c>
      <c r="F169" s="17">
        <v>58</v>
      </c>
      <c r="G169" s="17">
        <v>56</v>
      </c>
      <c r="H169" s="17">
        <f t="shared" si="8"/>
        <v>40.222222222222221</v>
      </c>
      <c r="I169" s="17">
        <f t="shared" si="7"/>
        <v>38.222222222222221</v>
      </c>
      <c r="J169" s="17">
        <v>38</v>
      </c>
      <c r="K169" s="8"/>
      <c r="L169" s="8"/>
      <c r="M169" s="8"/>
      <c r="N169" s="8"/>
      <c r="O169" s="8"/>
      <c r="P169" s="8"/>
      <c r="Q169" s="1"/>
      <c r="R169" s="1"/>
      <c r="S169" s="8"/>
      <c r="T169" s="1"/>
      <c r="U169" s="8"/>
      <c r="V169" s="8"/>
      <c r="W169" s="8"/>
      <c r="X169" s="8"/>
      <c r="Y169" s="8"/>
      <c r="Z169" s="8"/>
      <c r="AA169" s="8"/>
      <c r="AB169" s="8"/>
      <c r="AC169" s="7"/>
      <c r="AD169" s="10"/>
      <c r="AE169" s="8"/>
      <c r="AF169" s="8"/>
      <c r="AG169" s="8"/>
      <c r="AH169" s="8"/>
      <c r="AI169" s="7"/>
      <c r="AJ169" s="8"/>
      <c r="AK169" s="8"/>
      <c r="AL169" s="8"/>
      <c r="AM169" s="8"/>
      <c r="AN169" s="8"/>
      <c r="AO169" s="7"/>
      <c r="AP169" s="8"/>
      <c r="AQ169" s="7"/>
      <c r="AR169" s="8"/>
      <c r="AS169" s="8"/>
      <c r="AT169" s="7"/>
      <c r="AU169" s="1"/>
      <c r="AV169" s="7"/>
      <c r="AW169" s="8"/>
      <c r="AX169" s="1"/>
    </row>
    <row r="170" spans="1:50" ht="13.5">
      <c r="A170" s="20">
        <f t="shared" si="9"/>
        <v>165</v>
      </c>
      <c r="B170" s="15">
        <v>40981</v>
      </c>
      <c r="C170" s="20">
        <v>355</v>
      </c>
      <c r="D170" s="11">
        <v>230</v>
      </c>
      <c r="E170" s="11">
        <v>237</v>
      </c>
      <c r="F170" s="17">
        <v>58</v>
      </c>
      <c r="G170" s="17">
        <v>57</v>
      </c>
      <c r="H170" s="17">
        <f t="shared" si="8"/>
        <v>40.222222222222221</v>
      </c>
      <c r="I170" s="17">
        <f t="shared" si="7"/>
        <v>39.222222222222221</v>
      </c>
      <c r="J170" s="17">
        <v>38</v>
      </c>
      <c r="K170" s="8"/>
      <c r="L170" s="8"/>
      <c r="M170" s="8"/>
      <c r="N170" s="8"/>
      <c r="O170" s="8"/>
      <c r="P170" s="8"/>
      <c r="Q170" s="1"/>
      <c r="R170" s="1"/>
      <c r="S170" s="8"/>
      <c r="T170" s="1"/>
      <c r="U170" s="8"/>
      <c r="V170" s="8"/>
      <c r="W170" s="8"/>
      <c r="X170" s="8"/>
      <c r="Y170" s="8"/>
      <c r="Z170" s="8"/>
      <c r="AA170" s="8"/>
      <c r="AB170" s="8"/>
      <c r="AC170" s="7"/>
      <c r="AD170" s="10"/>
      <c r="AE170" s="8"/>
      <c r="AF170" s="8"/>
      <c r="AG170" s="8"/>
      <c r="AH170" s="8"/>
      <c r="AI170" s="7"/>
      <c r="AJ170" s="8"/>
      <c r="AK170" s="8"/>
      <c r="AL170" s="8"/>
      <c r="AM170" s="8"/>
      <c r="AN170" s="8"/>
      <c r="AO170" s="7"/>
      <c r="AP170" s="8"/>
      <c r="AQ170" s="7"/>
      <c r="AR170" s="8"/>
      <c r="AS170" s="8"/>
      <c r="AT170" s="7"/>
      <c r="AU170" s="1"/>
      <c r="AV170" s="7"/>
      <c r="AW170" s="8"/>
      <c r="AX170" s="1"/>
    </row>
    <row r="171" spans="1:50" ht="13.5">
      <c r="A171" s="20">
        <f t="shared" si="9"/>
        <v>166</v>
      </c>
      <c r="B171" s="15">
        <v>40982</v>
      </c>
      <c r="C171" s="20">
        <v>377</v>
      </c>
      <c r="D171" s="11">
        <v>227</v>
      </c>
      <c r="E171" s="11">
        <v>232</v>
      </c>
      <c r="F171" s="17">
        <v>59</v>
      </c>
      <c r="G171" s="17">
        <v>57</v>
      </c>
      <c r="H171" s="17">
        <f t="shared" si="8"/>
        <v>41.222222222222221</v>
      </c>
      <c r="I171" s="17">
        <f t="shared" si="7"/>
        <v>39.222222222222221</v>
      </c>
      <c r="J171" s="17">
        <v>39</v>
      </c>
      <c r="K171" s="8"/>
      <c r="L171" s="8"/>
      <c r="M171" s="8"/>
      <c r="N171" s="8"/>
      <c r="O171" s="8"/>
      <c r="P171" s="8"/>
      <c r="Q171" s="1"/>
      <c r="R171" s="1"/>
      <c r="S171" s="8"/>
      <c r="T171" s="1"/>
      <c r="U171" s="8"/>
      <c r="V171" s="8"/>
      <c r="W171" s="8"/>
      <c r="X171" s="8"/>
      <c r="Y171" s="8"/>
      <c r="Z171" s="8"/>
      <c r="AA171" s="8"/>
      <c r="AB171" s="8"/>
      <c r="AC171" s="7"/>
      <c r="AD171" s="10"/>
      <c r="AE171" s="8"/>
      <c r="AF171" s="8"/>
      <c r="AG171" s="8"/>
      <c r="AH171" s="8"/>
      <c r="AI171" s="7"/>
      <c r="AJ171" s="8"/>
      <c r="AK171" s="8"/>
      <c r="AL171" s="8"/>
      <c r="AM171" s="8"/>
      <c r="AN171" s="8"/>
      <c r="AO171" s="7"/>
      <c r="AP171" s="8"/>
      <c r="AQ171" s="7"/>
      <c r="AR171" s="8"/>
      <c r="AS171" s="8"/>
      <c r="AT171" s="7"/>
      <c r="AU171" s="1"/>
      <c r="AV171" s="7"/>
      <c r="AW171" s="8"/>
      <c r="AX171" s="1"/>
    </row>
    <row r="172" spans="1:50" ht="13.5">
      <c r="A172" s="20">
        <f t="shared" si="9"/>
        <v>167</v>
      </c>
      <c r="B172" s="15">
        <v>40983</v>
      </c>
      <c r="C172" s="20">
        <v>355</v>
      </c>
      <c r="D172" s="11">
        <v>227</v>
      </c>
      <c r="E172" s="11">
        <v>240</v>
      </c>
      <c r="F172" s="17">
        <v>60</v>
      </c>
      <c r="G172" s="17">
        <v>59</v>
      </c>
      <c r="H172" s="17">
        <f t="shared" si="8"/>
        <v>42.222222222222221</v>
      </c>
      <c r="I172" s="17">
        <f t="shared" si="7"/>
        <v>41.222222222222221</v>
      </c>
      <c r="J172" s="17">
        <v>38</v>
      </c>
      <c r="K172" s="8"/>
      <c r="L172" s="8"/>
      <c r="M172" s="8"/>
      <c r="N172" s="8"/>
      <c r="O172" s="8"/>
      <c r="P172" s="8"/>
      <c r="Q172" s="1"/>
      <c r="R172" s="1"/>
      <c r="S172" s="8"/>
      <c r="T172" s="1"/>
      <c r="U172" s="8"/>
      <c r="V172" s="8"/>
      <c r="W172" s="8"/>
      <c r="X172" s="8"/>
      <c r="Y172" s="8"/>
      <c r="Z172" s="8"/>
      <c r="AA172" s="8"/>
      <c r="AB172" s="8"/>
      <c r="AC172" s="7"/>
      <c r="AD172" s="10"/>
      <c r="AE172" s="8"/>
      <c r="AF172" s="8"/>
      <c r="AG172" s="8"/>
      <c r="AH172" s="8"/>
      <c r="AI172" s="7"/>
      <c r="AJ172" s="8"/>
      <c r="AK172" s="8"/>
      <c r="AL172" s="8"/>
      <c r="AM172" s="8"/>
      <c r="AN172" s="8"/>
      <c r="AO172" s="7"/>
      <c r="AP172" s="8"/>
      <c r="AQ172" s="7"/>
      <c r="AR172" s="8"/>
      <c r="AS172" s="8"/>
      <c r="AT172" s="7"/>
      <c r="AU172" s="1"/>
      <c r="AV172" s="7"/>
      <c r="AW172" s="8"/>
      <c r="AX172" s="1"/>
    </row>
    <row r="173" spans="1:50" ht="13.5">
      <c r="A173" s="20">
        <f t="shared" si="9"/>
        <v>168</v>
      </c>
      <c r="B173" s="15">
        <v>40984</v>
      </c>
      <c r="C173" s="20">
        <v>356</v>
      </c>
      <c r="D173" s="11">
        <v>230</v>
      </c>
      <c r="E173" s="11">
        <v>237</v>
      </c>
      <c r="F173" s="17">
        <v>60</v>
      </c>
      <c r="G173" s="17">
        <v>59</v>
      </c>
      <c r="H173" s="17">
        <f t="shared" si="8"/>
        <v>42.222222222222221</v>
      </c>
      <c r="I173" s="17">
        <f t="shared" si="7"/>
        <v>41.222222222222221</v>
      </c>
      <c r="J173" s="17">
        <v>38</v>
      </c>
      <c r="K173" s="8"/>
      <c r="L173" s="8"/>
      <c r="M173" s="8"/>
      <c r="N173" s="8"/>
      <c r="O173" s="8"/>
      <c r="P173" s="8"/>
      <c r="Q173" s="1"/>
      <c r="R173" s="1"/>
      <c r="S173" s="8"/>
      <c r="T173" s="1"/>
      <c r="U173" s="8"/>
      <c r="V173" s="8"/>
      <c r="W173" s="8"/>
      <c r="X173" s="8"/>
      <c r="Y173" s="8"/>
      <c r="Z173" s="8"/>
      <c r="AA173" s="8"/>
      <c r="AB173" s="8"/>
      <c r="AC173" s="7"/>
      <c r="AD173" s="10"/>
      <c r="AE173" s="8"/>
      <c r="AF173" s="8"/>
      <c r="AG173" s="8"/>
      <c r="AH173" s="8"/>
      <c r="AI173" s="7"/>
      <c r="AJ173" s="8"/>
      <c r="AK173" s="8"/>
      <c r="AL173" s="8"/>
      <c r="AM173" s="8"/>
      <c r="AN173" s="8"/>
      <c r="AO173" s="7"/>
      <c r="AP173" s="8"/>
      <c r="AQ173" s="7"/>
      <c r="AR173" s="8"/>
      <c r="AS173" s="8"/>
      <c r="AT173" s="7"/>
      <c r="AU173" s="1"/>
      <c r="AV173" s="7"/>
      <c r="AW173" s="8"/>
      <c r="AX173" s="1"/>
    </row>
    <row r="174" spans="1:50" ht="13.5">
      <c r="A174" s="20">
        <f t="shared" si="9"/>
        <v>169</v>
      </c>
      <c r="B174" s="15">
        <v>40985</v>
      </c>
      <c r="C174" s="20">
        <v>376</v>
      </c>
      <c r="D174" s="11">
        <v>257</v>
      </c>
      <c r="E174" s="11">
        <v>301</v>
      </c>
      <c r="F174" s="17">
        <v>59</v>
      </c>
      <c r="G174" s="17">
        <v>58</v>
      </c>
      <c r="H174" s="17">
        <f t="shared" si="8"/>
        <v>41.222222222222221</v>
      </c>
      <c r="I174" s="17">
        <f t="shared" si="7"/>
        <v>40.222222222222221</v>
      </c>
      <c r="J174" s="17">
        <v>41</v>
      </c>
      <c r="K174" s="8"/>
      <c r="L174" s="8"/>
      <c r="M174" s="8"/>
      <c r="N174" s="8"/>
      <c r="O174" s="8"/>
      <c r="P174" s="8"/>
      <c r="Q174" s="1"/>
      <c r="R174" s="1"/>
      <c r="S174" s="8"/>
      <c r="T174" s="1"/>
      <c r="U174" s="8"/>
      <c r="V174" s="8"/>
      <c r="W174" s="8"/>
      <c r="X174" s="8"/>
      <c r="Y174" s="8"/>
      <c r="Z174" s="8"/>
      <c r="AA174" s="8"/>
      <c r="AB174" s="8"/>
      <c r="AC174" s="7"/>
      <c r="AD174" s="10"/>
      <c r="AE174" s="8"/>
      <c r="AF174" s="8"/>
      <c r="AG174" s="8"/>
      <c r="AH174" s="8"/>
      <c r="AI174" s="7"/>
      <c r="AJ174" s="8"/>
      <c r="AK174" s="8"/>
      <c r="AL174" s="8"/>
      <c r="AM174" s="8"/>
      <c r="AN174" s="8"/>
      <c r="AO174" s="7"/>
      <c r="AP174" s="8"/>
      <c r="AQ174" s="7"/>
      <c r="AR174" s="8"/>
      <c r="AS174" s="8"/>
      <c r="AT174" s="7"/>
      <c r="AU174" s="1"/>
      <c r="AV174" s="7"/>
      <c r="AW174" s="8"/>
      <c r="AX174" s="1"/>
    </row>
    <row r="175" spans="1:50" ht="13.5">
      <c r="A175" s="20">
        <f t="shared" si="9"/>
        <v>170</v>
      </c>
      <c r="B175" s="15">
        <v>40986</v>
      </c>
      <c r="C175" s="20">
        <v>364</v>
      </c>
      <c r="D175" s="11">
        <v>312</v>
      </c>
      <c r="E175" s="11">
        <v>332</v>
      </c>
      <c r="F175" s="17">
        <v>57</v>
      </c>
      <c r="G175" s="17">
        <v>56</v>
      </c>
      <c r="H175" s="17">
        <f t="shared" si="8"/>
        <v>39.222222222222221</v>
      </c>
      <c r="I175" s="17">
        <f t="shared" si="7"/>
        <v>38.222222222222221</v>
      </c>
      <c r="J175" s="17">
        <v>40</v>
      </c>
      <c r="K175" s="8"/>
      <c r="L175" s="8"/>
      <c r="M175" s="8"/>
      <c r="N175" s="8"/>
      <c r="O175" s="8"/>
      <c r="P175" s="8"/>
      <c r="Q175" s="1"/>
      <c r="R175" s="1"/>
      <c r="S175" s="8"/>
      <c r="T175" s="1"/>
      <c r="U175" s="8"/>
      <c r="V175" s="8"/>
      <c r="W175" s="8"/>
      <c r="X175" s="8"/>
      <c r="Y175" s="8"/>
      <c r="Z175" s="8"/>
      <c r="AA175" s="8"/>
      <c r="AB175" s="8"/>
      <c r="AC175" s="7"/>
      <c r="AD175" s="10"/>
      <c r="AE175" s="8"/>
      <c r="AF175" s="8"/>
      <c r="AG175" s="8"/>
      <c r="AH175" s="8"/>
      <c r="AI175" s="7"/>
      <c r="AJ175" s="8"/>
      <c r="AK175" s="8"/>
      <c r="AL175" s="8"/>
      <c r="AM175" s="8"/>
      <c r="AN175" s="8"/>
      <c r="AO175" s="7"/>
      <c r="AP175" s="8"/>
      <c r="AQ175" s="7"/>
      <c r="AR175" s="8"/>
      <c r="AS175" s="8"/>
      <c r="AT175" s="7"/>
      <c r="AU175" s="1"/>
      <c r="AV175" s="7"/>
      <c r="AW175" s="8"/>
      <c r="AX175" s="1"/>
    </row>
    <row r="176" spans="1:50" ht="13.5">
      <c r="A176" s="20">
        <f t="shared" si="9"/>
        <v>171</v>
      </c>
      <c r="B176" s="15">
        <v>40987</v>
      </c>
      <c r="C176" s="20">
        <v>355</v>
      </c>
      <c r="D176" s="11">
        <v>304</v>
      </c>
      <c r="E176" s="11">
        <v>299</v>
      </c>
      <c r="F176" s="17">
        <v>55</v>
      </c>
      <c r="G176" s="17">
        <v>54</v>
      </c>
      <c r="H176" s="17">
        <f t="shared" si="8"/>
        <v>37.222222222222221</v>
      </c>
      <c r="I176" s="17">
        <f t="shared" si="7"/>
        <v>36.222222222222221</v>
      </c>
      <c r="J176" s="17">
        <v>42</v>
      </c>
      <c r="K176" s="8"/>
      <c r="L176" s="8"/>
      <c r="M176" s="8"/>
      <c r="N176" s="8"/>
      <c r="O176" s="8"/>
      <c r="P176" s="8"/>
      <c r="Q176" s="1"/>
      <c r="R176" s="1"/>
      <c r="S176" s="8"/>
      <c r="T176" s="1"/>
      <c r="U176" s="8"/>
      <c r="V176" s="8"/>
      <c r="W176" s="8"/>
      <c r="X176" s="8"/>
      <c r="Y176" s="8"/>
      <c r="Z176" s="8"/>
      <c r="AA176" s="8"/>
      <c r="AB176" s="8"/>
      <c r="AC176" s="7"/>
      <c r="AD176" s="10"/>
      <c r="AE176" s="8"/>
      <c r="AF176" s="8"/>
      <c r="AG176" s="8"/>
      <c r="AH176" s="8"/>
      <c r="AI176" s="7"/>
      <c r="AJ176" s="8"/>
      <c r="AK176" s="8"/>
      <c r="AL176" s="8"/>
      <c r="AM176" s="8"/>
      <c r="AN176" s="8"/>
      <c r="AO176" s="7"/>
      <c r="AP176" s="8"/>
      <c r="AQ176" s="7"/>
      <c r="AR176" s="8"/>
      <c r="AS176" s="8"/>
      <c r="AT176" s="7"/>
      <c r="AU176" s="1"/>
      <c r="AV176" s="7"/>
      <c r="AW176" s="8"/>
      <c r="AX176" s="1"/>
    </row>
    <row r="177" spans="1:50" ht="13.5">
      <c r="A177" s="20">
        <f t="shared" si="9"/>
        <v>172</v>
      </c>
      <c r="B177" s="15">
        <v>40988</v>
      </c>
      <c r="C177" s="20">
        <v>348</v>
      </c>
      <c r="D177" s="11">
        <v>276</v>
      </c>
      <c r="E177" s="11">
        <v>275</v>
      </c>
      <c r="F177" s="17">
        <v>57</v>
      </c>
      <c r="G177" s="17">
        <v>55</v>
      </c>
      <c r="H177" s="17">
        <f t="shared" si="8"/>
        <v>39.222222222222221</v>
      </c>
      <c r="I177" s="17">
        <f t="shared" si="7"/>
        <v>37.222222222222221</v>
      </c>
      <c r="J177" s="17">
        <v>50</v>
      </c>
      <c r="K177" s="8"/>
      <c r="L177" s="8"/>
      <c r="M177" s="8"/>
      <c r="N177" s="8"/>
      <c r="O177" s="8"/>
      <c r="P177" s="8"/>
      <c r="Q177" s="1"/>
      <c r="R177" s="1"/>
      <c r="S177" s="8"/>
      <c r="T177" s="1"/>
      <c r="U177" s="8"/>
      <c r="V177" s="8"/>
      <c r="W177" s="8"/>
      <c r="X177" s="8"/>
      <c r="Y177" s="8"/>
      <c r="Z177" s="8"/>
      <c r="AA177" s="8"/>
      <c r="AB177" s="8"/>
      <c r="AC177" s="7"/>
      <c r="AD177" s="10"/>
      <c r="AE177" s="8"/>
      <c r="AF177" s="8"/>
      <c r="AG177" s="8"/>
      <c r="AH177" s="8"/>
      <c r="AI177" s="7"/>
      <c r="AJ177" s="8"/>
      <c r="AK177" s="8"/>
      <c r="AL177" s="8"/>
      <c r="AM177" s="8"/>
      <c r="AN177" s="8"/>
      <c r="AO177" s="7"/>
      <c r="AP177" s="8"/>
      <c r="AQ177" s="7"/>
      <c r="AR177" s="8"/>
      <c r="AS177" s="8"/>
      <c r="AT177" s="7"/>
      <c r="AU177" s="1"/>
      <c r="AV177" s="7"/>
      <c r="AW177" s="8"/>
      <c r="AX177" s="1"/>
    </row>
    <row r="178" spans="1:50" ht="13.5">
      <c r="A178" s="20">
        <f t="shared" si="9"/>
        <v>173</v>
      </c>
      <c r="B178" s="15">
        <v>40989</v>
      </c>
      <c r="C178" s="20">
        <v>348</v>
      </c>
      <c r="D178" s="11">
        <v>260</v>
      </c>
      <c r="E178" s="11">
        <v>261</v>
      </c>
      <c r="F178" s="17">
        <v>58</v>
      </c>
      <c r="G178" s="17">
        <v>56</v>
      </c>
      <c r="H178" s="17">
        <f t="shared" si="8"/>
        <v>40.222222222222221</v>
      </c>
      <c r="I178" s="17">
        <f t="shared" si="7"/>
        <v>38.222222222222221</v>
      </c>
      <c r="J178" s="17">
        <v>49</v>
      </c>
      <c r="K178" s="8"/>
      <c r="L178" s="8"/>
      <c r="M178" s="8"/>
      <c r="N178" s="8"/>
      <c r="O178" s="8"/>
      <c r="P178" s="8"/>
      <c r="Q178" s="1"/>
      <c r="R178" s="1"/>
      <c r="S178" s="8"/>
      <c r="T178" s="1"/>
      <c r="U178" s="8"/>
      <c r="V178" s="8"/>
      <c r="W178" s="8"/>
      <c r="X178" s="8"/>
      <c r="Y178" s="8"/>
      <c r="Z178" s="8"/>
      <c r="AA178" s="8"/>
      <c r="AB178" s="8"/>
      <c r="AC178" s="7"/>
      <c r="AD178" s="10"/>
      <c r="AE178" s="8"/>
      <c r="AF178" s="8"/>
      <c r="AG178" s="8"/>
      <c r="AH178" s="8"/>
      <c r="AI178" s="7"/>
      <c r="AJ178" s="8"/>
      <c r="AK178" s="8"/>
      <c r="AL178" s="8"/>
      <c r="AM178" s="8"/>
      <c r="AN178" s="8"/>
      <c r="AO178" s="7"/>
      <c r="AP178" s="8"/>
      <c r="AQ178" s="7"/>
      <c r="AR178" s="8"/>
      <c r="AS178" s="8"/>
      <c r="AT178" s="7"/>
      <c r="AU178" s="1"/>
      <c r="AV178" s="7"/>
      <c r="AW178" s="8"/>
      <c r="AX178" s="1"/>
    </row>
    <row r="179" spans="1:50" ht="13.5">
      <c r="A179" s="20">
        <f t="shared" si="9"/>
        <v>174</v>
      </c>
      <c r="B179" s="15">
        <v>40990</v>
      </c>
      <c r="C179" s="20">
        <v>348</v>
      </c>
      <c r="E179" s="11">
        <v>254</v>
      </c>
      <c r="F179" s="17">
        <v>60</v>
      </c>
      <c r="G179" s="17">
        <v>58</v>
      </c>
      <c r="H179" s="17">
        <f t="shared" si="8"/>
        <v>42.222222222222221</v>
      </c>
      <c r="I179" s="17">
        <f t="shared" si="7"/>
        <v>40.222222222222221</v>
      </c>
      <c r="J179" s="17">
        <v>47</v>
      </c>
      <c r="K179" s="18"/>
      <c r="L179" s="8"/>
      <c r="M179" s="18"/>
      <c r="N179" s="18"/>
      <c r="O179" s="1"/>
      <c r="P179" s="8"/>
      <c r="Q179" s="1"/>
      <c r="R179" s="1"/>
      <c r="S179" s="8"/>
      <c r="T179" s="1"/>
      <c r="U179" s="8"/>
      <c r="V179" s="8"/>
      <c r="W179" s="8"/>
      <c r="X179" s="8"/>
      <c r="Y179" s="8"/>
      <c r="Z179" s="8"/>
      <c r="AA179" s="8"/>
      <c r="AB179" s="8"/>
      <c r="AC179" s="8"/>
      <c r="AD179" s="10"/>
      <c r="AE179" s="8"/>
      <c r="AF179" s="8"/>
      <c r="AG179" s="8"/>
      <c r="AH179" s="8"/>
      <c r="AI179" s="7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1"/>
      <c r="AV179" s="8"/>
      <c r="AW179" s="18"/>
      <c r="AX179" s="1"/>
    </row>
    <row r="180" spans="1:50" ht="13.5">
      <c r="A180" s="20">
        <f t="shared" si="9"/>
        <v>175</v>
      </c>
      <c r="B180" s="15">
        <v>40991</v>
      </c>
      <c r="C180" s="20">
        <v>349</v>
      </c>
      <c r="D180" s="11">
        <v>236</v>
      </c>
      <c r="E180" s="11">
        <v>248</v>
      </c>
      <c r="F180" s="17">
        <v>60</v>
      </c>
      <c r="G180" s="17">
        <v>58</v>
      </c>
      <c r="H180" s="17">
        <f t="shared" si="8"/>
        <v>42.222222222222221</v>
      </c>
      <c r="I180" s="17">
        <f t="shared" si="7"/>
        <v>40.222222222222221</v>
      </c>
      <c r="J180" s="17">
        <v>49</v>
      </c>
      <c r="K180" s="18"/>
      <c r="L180" s="18"/>
      <c r="M180" s="18"/>
      <c r="N180" s="18"/>
      <c r="O180" s="1"/>
      <c r="P180" s="8"/>
      <c r="Q180" s="1"/>
      <c r="R180" s="1"/>
      <c r="S180" s="8"/>
      <c r="T180" s="1"/>
      <c r="U180" s="8"/>
      <c r="V180" s="8"/>
      <c r="W180" s="8"/>
      <c r="X180" s="8"/>
      <c r="Y180" s="8"/>
      <c r="Z180" s="8"/>
      <c r="AA180" s="8"/>
      <c r="AB180" s="8"/>
      <c r="AC180" s="8"/>
      <c r="AD180" s="10"/>
      <c r="AE180" s="8"/>
      <c r="AF180" s="8"/>
      <c r="AG180" s="8"/>
      <c r="AH180" s="8"/>
      <c r="AI180" s="7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1"/>
      <c r="AV180" s="8"/>
      <c r="AW180" s="18"/>
      <c r="AX180" s="1"/>
    </row>
    <row r="181" spans="1:50" ht="13.5">
      <c r="A181" s="20">
        <f t="shared" si="9"/>
        <v>176</v>
      </c>
      <c r="B181" s="15">
        <v>40992</v>
      </c>
      <c r="C181" s="20">
        <v>349</v>
      </c>
      <c r="D181" s="11">
        <v>233</v>
      </c>
      <c r="E181" s="11">
        <v>246</v>
      </c>
      <c r="F181" s="17">
        <v>60</v>
      </c>
      <c r="G181" s="17">
        <v>59</v>
      </c>
      <c r="H181" s="17">
        <f t="shared" si="8"/>
        <v>42.222222222222221</v>
      </c>
      <c r="I181" s="17">
        <f t="shared" si="7"/>
        <v>41.222222222222221</v>
      </c>
      <c r="J181" s="17">
        <v>47</v>
      </c>
      <c r="K181" s="18"/>
      <c r="L181" s="18"/>
      <c r="M181" s="18"/>
      <c r="N181" s="18"/>
      <c r="O181" s="1"/>
      <c r="P181" s="8"/>
      <c r="Q181" s="1"/>
      <c r="R181" s="1"/>
      <c r="S181" s="8"/>
      <c r="T181" s="1"/>
      <c r="U181" s="8"/>
      <c r="V181" s="8"/>
      <c r="W181" s="8"/>
      <c r="X181" s="8"/>
      <c r="Y181" s="8"/>
      <c r="Z181" s="8"/>
      <c r="AA181" s="8"/>
      <c r="AB181" s="8"/>
      <c r="AC181" s="8"/>
      <c r="AD181" s="10"/>
      <c r="AE181" s="8"/>
      <c r="AF181" s="8"/>
      <c r="AG181" s="8"/>
      <c r="AH181" s="8"/>
      <c r="AI181" s="7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1"/>
      <c r="AV181" s="8"/>
      <c r="AW181" s="18"/>
      <c r="AX181" s="1"/>
    </row>
    <row r="182" spans="1:50" ht="13.5">
      <c r="A182" s="20">
        <f t="shared" si="9"/>
        <v>177</v>
      </c>
      <c r="B182" s="15">
        <v>40993</v>
      </c>
      <c r="C182" s="20">
        <v>347</v>
      </c>
      <c r="D182" s="11">
        <v>233</v>
      </c>
      <c r="E182" s="11">
        <v>253</v>
      </c>
      <c r="F182" s="17">
        <v>59</v>
      </c>
      <c r="G182" s="17">
        <v>58</v>
      </c>
      <c r="H182" s="17">
        <f t="shared" si="8"/>
        <v>41.222222222222221</v>
      </c>
      <c r="I182" s="17">
        <f t="shared" si="7"/>
        <v>40.222222222222221</v>
      </c>
      <c r="J182" s="17">
        <v>45</v>
      </c>
      <c r="K182" s="18"/>
      <c r="L182" s="18"/>
      <c r="M182" s="18"/>
      <c r="N182" s="18"/>
      <c r="O182" s="1"/>
      <c r="P182" s="8"/>
      <c r="Q182" s="1"/>
      <c r="R182" s="1"/>
      <c r="S182" s="8"/>
      <c r="T182" s="1"/>
      <c r="U182" s="8"/>
      <c r="V182" s="8"/>
      <c r="W182" s="8"/>
      <c r="X182" s="8"/>
      <c r="Y182" s="8"/>
      <c r="Z182" s="8"/>
      <c r="AA182" s="8"/>
      <c r="AB182" s="8"/>
      <c r="AC182" s="8"/>
      <c r="AD182" s="10"/>
      <c r="AE182" s="8"/>
      <c r="AF182" s="8"/>
      <c r="AG182" s="8"/>
      <c r="AH182" s="8"/>
      <c r="AI182" s="7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1"/>
      <c r="AV182" s="8"/>
      <c r="AW182" s="18"/>
      <c r="AX182" s="1"/>
    </row>
    <row r="183" spans="1:50" ht="13.5">
      <c r="A183" s="20">
        <f t="shared" si="9"/>
        <v>178</v>
      </c>
      <c r="B183" s="15">
        <v>40994</v>
      </c>
      <c r="C183" s="20">
        <v>348</v>
      </c>
      <c r="D183" s="11">
        <v>239</v>
      </c>
      <c r="E183" s="11">
        <v>259</v>
      </c>
      <c r="F183" s="17">
        <v>58</v>
      </c>
      <c r="G183" s="17">
        <v>57</v>
      </c>
      <c r="H183" s="17">
        <f t="shared" si="8"/>
        <v>40.222222222222221</v>
      </c>
      <c r="I183" s="17">
        <f t="shared" si="7"/>
        <v>39.222222222222221</v>
      </c>
      <c r="J183" s="17">
        <v>44</v>
      </c>
      <c r="K183" s="18"/>
      <c r="L183" s="18"/>
      <c r="M183" s="18"/>
      <c r="N183" s="18"/>
      <c r="O183" s="1"/>
      <c r="P183" s="8"/>
      <c r="Q183" s="1"/>
      <c r="R183" s="1"/>
      <c r="S183" s="8"/>
      <c r="T183" s="1"/>
      <c r="U183" s="8"/>
      <c r="V183" s="8"/>
      <c r="W183" s="8"/>
      <c r="X183" s="8"/>
      <c r="Y183" s="8"/>
      <c r="Z183" s="8"/>
      <c r="AA183" s="8"/>
      <c r="AB183" s="8"/>
      <c r="AC183" s="8"/>
      <c r="AD183" s="10"/>
      <c r="AE183" s="8"/>
      <c r="AF183" s="8"/>
      <c r="AG183" s="8"/>
      <c r="AH183" s="8"/>
      <c r="AI183" s="7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1"/>
      <c r="AV183" s="8"/>
      <c r="AW183" s="18"/>
      <c r="AX183" s="1"/>
    </row>
    <row r="184" spans="1:50" ht="13.5">
      <c r="A184" s="20">
        <f t="shared" si="9"/>
        <v>179</v>
      </c>
      <c r="B184" s="15">
        <v>40995</v>
      </c>
      <c r="C184" s="20">
        <v>347</v>
      </c>
      <c r="D184" s="11">
        <v>243</v>
      </c>
      <c r="E184" s="11">
        <v>258</v>
      </c>
      <c r="F184" s="17">
        <v>58</v>
      </c>
      <c r="G184" s="17">
        <v>57</v>
      </c>
      <c r="H184" s="17">
        <f t="shared" si="8"/>
        <v>40.222222222222221</v>
      </c>
      <c r="I184" s="17">
        <f t="shared" si="7"/>
        <v>39.222222222222221</v>
      </c>
      <c r="J184" s="17">
        <v>43</v>
      </c>
      <c r="K184" s="18"/>
      <c r="L184" s="18"/>
      <c r="M184" s="18"/>
      <c r="N184" s="18"/>
      <c r="O184" s="1"/>
      <c r="P184" s="8"/>
      <c r="Q184" s="1"/>
      <c r="R184" s="1"/>
      <c r="S184" s="8"/>
      <c r="T184" s="1"/>
      <c r="U184" s="8"/>
      <c r="V184" s="8"/>
      <c r="W184" s="8"/>
      <c r="X184" s="8"/>
      <c r="Y184" s="8"/>
      <c r="Z184" s="8"/>
      <c r="AA184" s="8"/>
      <c r="AB184" s="8"/>
      <c r="AC184" s="8"/>
      <c r="AD184" s="10"/>
      <c r="AE184" s="8"/>
      <c r="AF184" s="8"/>
      <c r="AG184" s="8"/>
      <c r="AH184" s="8"/>
      <c r="AI184" s="7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1"/>
      <c r="AV184" s="8"/>
      <c r="AW184" s="18"/>
      <c r="AX184" s="1"/>
    </row>
    <row r="185" spans="1:50" ht="13.5">
      <c r="A185" s="20">
        <f t="shared" si="9"/>
        <v>180</v>
      </c>
      <c r="B185" s="15">
        <v>40996</v>
      </c>
      <c r="C185" s="20">
        <v>348</v>
      </c>
      <c r="D185" s="11">
        <v>238</v>
      </c>
      <c r="E185" s="11">
        <v>249</v>
      </c>
      <c r="F185" s="17">
        <v>59</v>
      </c>
      <c r="G185" s="17">
        <v>57</v>
      </c>
      <c r="H185" s="17">
        <f t="shared" si="8"/>
        <v>41.222222222222221</v>
      </c>
      <c r="I185" s="17">
        <f t="shared" si="7"/>
        <v>39.222222222222221</v>
      </c>
      <c r="J185" s="17">
        <v>42</v>
      </c>
      <c r="K185" s="18"/>
      <c r="L185" s="18"/>
      <c r="M185" s="18"/>
      <c r="N185" s="18"/>
      <c r="O185" s="1"/>
      <c r="P185" s="8"/>
      <c r="Q185" s="1"/>
      <c r="R185" s="1"/>
      <c r="S185" s="8"/>
      <c r="T185" s="1"/>
      <c r="U185" s="8"/>
      <c r="V185" s="8"/>
      <c r="W185" s="8"/>
      <c r="X185" s="8"/>
      <c r="Y185" s="8"/>
      <c r="Z185" s="8"/>
      <c r="AA185" s="8"/>
      <c r="AB185" s="8"/>
      <c r="AC185" s="8"/>
      <c r="AD185" s="10"/>
      <c r="AE185" s="8"/>
      <c r="AF185" s="8"/>
      <c r="AG185" s="8"/>
      <c r="AH185" s="8"/>
      <c r="AI185" s="7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1"/>
      <c r="AV185" s="8"/>
      <c r="AW185" s="18"/>
      <c r="AX185" s="1"/>
    </row>
    <row r="186" spans="1:50" ht="13.5">
      <c r="A186" s="20">
        <f t="shared" si="9"/>
        <v>181</v>
      </c>
      <c r="B186" s="15">
        <v>40997</v>
      </c>
      <c r="C186" s="20">
        <v>345</v>
      </c>
      <c r="D186" s="11">
        <v>232</v>
      </c>
      <c r="E186" s="11">
        <v>245</v>
      </c>
      <c r="F186" s="17">
        <v>60</v>
      </c>
      <c r="G186" s="17">
        <v>59</v>
      </c>
      <c r="H186" s="17">
        <f t="shared" si="8"/>
        <v>42.222222222222221</v>
      </c>
      <c r="I186" s="17">
        <f t="shared" si="7"/>
        <v>41.222222222222221</v>
      </c>
      <c r="J186" s="17">
        <v>42</v>
      </c>
      <c r="K186" s="18"/>
      <c r="L186" s="18"/>
      <c r="M186" s="18"/>
      <c r="N186" s="18"/>
      <c r="O186" s="1"/>
      <c r="P186" s="8"/>
      <c r="Q186" s="1"/>
      <c r="R186" s="1"/>
      <c r="S186" s="8"/>
      <c r="T186" s="1"/>
      <c r="U186" s="8"/>
      <c r="V186" s="8"/>
      <c r="W186" s="8"/>
      <c r="X186" s="8"/>
      <c r="Y186" s="8"/>
      <c r="Z186" s="8"/>
      <c r="AA186" s="8"/>
      <c r="AB186" s="8"/>
      <c r="AC186" s="8"/>
      <c r="AD186" s="10"/>
      <c r="AE186" s="8"/>
      <c r="AF186" s="8"/>
      <c r="AG186" s="8"/>
      <c r="AH186" s="8"/>
      <c r="AI186" s="7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1"/>
      <c r="AV186" s="8"/>
      <c r="AW186" s="18"/>
      <c r="AX186" s="1"/>
    </row>
    <row r="187" spans="1:50" ht="13.5">
      <c r="A187" s="20">
        <f t="shared" si="9"/>
        <v>182</v>
      </c>
      <c r="B187" s="15">
        <v>40998</v>
      </c>
      <c r="C187" s="20">
        <v>345</v>
      </c>
      <c r="D187" s="11">
        <v>231</v>
      </c>
      <c r="E187" s="11">
        <v>245</v>
      </c>
      <c r="F187" s="17">
        <v>62</v>
      </c>
      <c r="G187" s="17">
        <v>60</v>
      </c>
      <c r="H187" s="17">
        <f t="shared" si="8"/>
        <v>44.222222222222221</v>
      </c>
      <c r="I187" s="17">
        <f t="shared" si="7"/>
        <v>42.222222222222221</v>
      </c>
      <c r="J187" s="17">
        <v>42</v>
      </c>
      <c r="K187" s="18"/>
      <c r="L187" s="18"/>
      <c r="M187" s="18"/>
      <c r="N187" s="18"/>
      <c r="O187" s="1"/>
      <c r="P187" s="8"/>
      <c r="Q187" s="1"/>
      <c r="R187" s="1"/>
      <c r="S187" s="8"/>
      <c r="T187" s="1"/>
      <c r="U187" s="8"/>
      <c r="V187" s="8"/>
      <c r="W187" s="8"/>
      <c r="X187" s="8"/>
      <c r="Y187" s="8"/>
      <c r="Z187" s="8"/>
      <c r="AA187" s="8"/>
      <c r="AB187" s="8"/>
      <c r="AC187" s="8"/>
      <c r="AD187" s="10"/>
      <c r="AE187" s="8"/>
      <c r="AF187" s="8"/>
      <c r="AG187" s="8"/>
      <c r="AH187" s="8"/>
      <c r="AI187" s="7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1"/>
      <c r="AV187" s="8"/>
      <c r="AW187" s="18"/>
      <c r="AX187" s="1"/>
    </row>
    <row r="188" spans="1:50" ht="13.5">
      <c r="A188" s="20">
        <f t="shared" si="9"/>
        <v>183</v>
      </c>
      <c r="B188" s="15">
        <v>40999</v>
      </c>
      <c r="C188" s="20">
        <v>345</v>
      </c>
      <c r="D188" s="11">
        <v>231</v>
      </c>
      <c r="E188" s="11">
        <v>245</v>
      </c>
      <c r="F188" s="17">
        <v>61</v>
      </c>
      <c r="G188" s="17">
        <v>60</v>
      </c>
      <c r="H188" s="17">
        <f t="shared" si="8"/>
        <v>43.222222222222221</v>
      </c>
      <c r="I188" s="17">
        <f t="shared" si="8"/>
        <v>42.222222222222221</v>
      </c>
      <c r="J188" s="17">
        <v>41</v>
      </c>
      <c r="K188" s="18"/>
      <c r="L188" s="18"/>
      <c r="M188" s="18"/>
      <c r="N188" s="18"/>
      <c r="O188" s="1"/>
      <c r="P188" s="8"/>
      <c r="Q188" s="1"/>
      <c r="R188" s="1"/>
      <c r="S188" s="8"/>
      <c r="T188" s="1"/>
      <c r="U188" s="8"/>
      <c r="V188" s="8"/>
      <c r="W188" s="8"/>
      <c r="X188" s="8"/>
      <c r="Y188" s="8"/>
      <c r="Z188" s="8"/>
      <c r="AA188" s="8"/>
      <c r="AB188" s="8"/>
      <c r="AC188" s="8"/>
      <c r="AD188" s="10"/>
      <c r="AE188" s="8"/>
      <c r="AF188" s="8"/>
      <c r="AG188" s="8"/>
      <c r="AH188" s="8"/>
      <c r="AI188" s="7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1"/>
      <c r="AV188" s="8"/>
      <c r="AW188" s="18"/>
      <c r="AX188" s="1"/>
    </row>
    <row r="189" spans="1:50" ht="13.5">
      <c r="A189" s="20">
        <f t="shared" si="9"/>
        <v>184</v>
      </c>
      <c r="B189" s="15">
        <v>41000</v>
      </c>
      <c r="C189" s="20">
        <v>347</v>
      </c>
      <c r="D189" s="11">
        <v>255</v>
      </c>
      <c r="E189" s="11">
        <v>256</v>
      </c>
      <c r="F189" s="17">
        <v>60</v>
      </c>
      <c r="G189" s="17">
        <v>59</v>
      </c>
      <c r="H189" s="17">
        <f t="shared" ref="H189:I316" si="10">F189-32*(5/9)</f>
        <v>42.222222222222221</v>
      </c>
      <c r="I189" s="17">
        <f t="shared" si="10"/>
        <v>41.222222222222221</v>
      </c>
      <c r="J189" s="17">
        <v>41</v>
      </c>
      <c r="K189" s="18"/>
      <c r="L189" s="18"/>
      <c r="M189" s="18"/>
      <c r="N189" s="18"/>
      <c r="O189" s="1"/>
      <c r="P189" s="8"/>
      <c r="Q189" s="1"/>
      <c r="R189" s="1"/>
      <c r="S189" s="8"/>
      <c r="T189" s="1"/>
      <c r="U189" s="8"/>
      <c r="V189" s="8"/>
      <c r="W189" s="8"/>
      <c r="X189" s="8"/>
      <c r="Y189" s="8"/>
      <c r="Z189" s="8"/>
      <c r="AA189" s="8"/>
      <c r="AB189" s="8"/>
      <c r="AC189" s="8"/>
      <c r="AD189" s="10"/>
      <c r="AE189" s="8"/>
      <c r="AF189" s="8"/>
      <c r="AG189" s="8"/>
      <c r="AH189" s="8"/>
      <c r="AI189" s="7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1"/>
      <c r="AV189" s="8"/>
      <c r="AW189" s="18"/>
      <c r="AX189" s="1"/>
    </row>
    <row r="190" spans="1:50" ht="13.5">
      <c r="A190" s="20">
        <f t="shared" si="9"/>
        <v>185</v>
      </c>
      <c r="B190" s="15">
        <v>41001</v>
      </c>
      <c r="C190" s="20">
        <v>347</v>
      </c>
      <c r="D190" s="11">
        <v>284</v>
      </c>
      <c r="E190" s="11">
        <v>256</v>
      </c>
      <c r="F190" s="17">
        <v>60</v>
      </c>
      <c r="G190" s="17">
        <v>59</v>
      </c>
      <c r="H190" s="17">
        <f t="shared" si="10"/>
        <v>42.222222222222221</v>
      </c>
      <c r="I190" s="17">
        <f t="shared" si="10"/>
        <v>41.222222222222221</v>
      </c>
      <c r="J190" s="17">
        <v>41</v>
      </c>
      <c r="K190" s="18"/>
      <c r="L190" s="18"/>
      <c r="M190" s="18"/>
      <c r="N190" s="18"/>
      <c r="O190" s="1"/>
      <c r="P190" s="8"/>
      <c r="Q190" s="1"/>
      <c r="R190" s="1"/>
      <c r="S190" s="8"/>
      <c r="T190" s="1"/>
      <c r="U190" s="8"/>
      <c r="V190" s="8"/>
      <c r="W190" s="8"/>
      <c r="X190" s="8"/>
      <c r="Y190" s="8"/>
      <c r="Z190" s="8"/>
      <c r="AA190" s="8"/>
      <c r="AB190" s="8"/>
      <c r="AC190" s="8"/>
      <c r="AD190" s="10"/>
      <c r="AE190" s="8"/>
      <c r="AF190" s="8"/>
      <c r="AG190" s="8"/>
      <c r="AH190" s="8"/>
      <c r="AI190" s="7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1"/>
      <c r="AV190" s="8"/>
      <c r="AW190" s="18"/>
      <c r="AX190" s="1"/>
    </row>
    <row r="191" spans="1:50" ht="13.5">
      <c r="A191" s="20">
        <f t="shared" si="9"/>
        <v>186</v>
      </c>
      <c r="B191" s="15">
        <v>41002</v>
      </c>
      <c r="C191" s="20">
        <v>349</v>
      </c>
      <c r="D191" s="11">
        <v>239</v>
      </c>
      <c r="E191" s="11">
        <v>248</v>
      </c>
      <c r="F191" s="17">
        <v>61</v>
      </c>
      <c r="G191" s="17">
        <v>59</v>
      </c>
      <c r="H191" s="17">
        <f t="shared" si="10"/>
        <v>43.222222222222221</v>
      </c>
      <c r="I191" s="17">
        <f t="shared" si="10"/>
        <v>41.222222222222221</v>
      </c>
      <c r="J191" s="17">
        <v>41</v>
      </c>
      <c r="K191" s="18"/>
      <c r="L191" s="18"/>
      <c r="M191" s="18"/>
      <c r="N191" s="18"/>
      <c r="O191" s="1"/>
      <c r="P191" s="8"/>
      <c r="Q191" s="1"/>
      <c r="R191" s="1"/>
      <c r="S191" s="8"/>
      <c r="T191" s="1"/>
      <c r="U191" s="8"/>
      <c r="V191" s="8"/>
      <c r="W191" s="8"/>
      <c r="X191" s="8"/>
      <c r="Y191" s="8"/>
      <c r="Z191" s="8"/>
      <c r="AA191" s="8"/>
      <c r="AB191" s="8"/>
      <c r="AC191" s="8"/>
      <c r="AD191" s="10"/>
      <c r="AE191" s="8"/>
      <c r="AF191" s="8"/>
      <c r="AG191" s="8"/>
      <c r="AH191" s="8"/>
      <c r="AI191" s="7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1"/>
      <c r="AV191" s="8"/>
      <c r="AW191" s="18"/>
      <c r="AX191" s="1"/>
    </row>
    <row r="192" spans="1:50" ht="13.5">
      <c r="A192" s="20">
        <f t="shared" si="9"/>
        <v>187</v>
      </c>
      <c r="B192" s="15">
        <v>41003</v>
      </c>
      <c r="C192" s="20">
        <v>347</v>
      </c>
      <c r="D192" s="11">
        <v>228</v>
      </c>
      <c r="E192" s="11">
        <v>244</v>
      </c>
      <c r="F192" s="17">
        <v>60</v>
      </c>
      <c r="G192" s="17">
        <v>59</v>
      </c>
      <c r="H192" s="17">
        <f t="shared" si="10"/>
        <v>42.222222222222221</v>
      </c>
      <c r="I192" s="17">
        <f t="shared" si="10"/>
        <v>41.222222222222221</v>
      </c>
      <c r="J192" s="17">
        <v>41</v>
      </c>
      <c r="K192">
        <v>13.8</v>
      </c>
      <c r="L192">
        <f>K192*(9/5)+32</f>
        <v>56.84</v>
      </c>
      <c r="M192">
        <v>45</v>
      </c>
      <c r="N192">
        <v>10.5</v>
      </c>
      <c r="O192" s="45">
        <v>9.99</v>
      </c>
      <c r="P192" s="8">
        <v>0.06</v>
      </c>
      <c r="Q192" s="45">
        <v>1.9990000000000001</v>
      </c>
      <c r="R192" s="1"/>
      <c r="S192" s="8">
        <v>7.0000000000000007E-2</v>
      </c>
      <c r="T192" s="46">
        <v>2.9000000000000001E-2</v>
      </c>
      <c r="U192" s="46">
        <v>4.99E-2</v>
      </c>
      <c r="V192" s="8">
        <v>0.2</v>
      </c>
      <c r="W192" s="8">
        <v>1.9</v>
      </c>
      <c r="X192" s="8">
        <v>1.9</v>
      </c>
      <c r="Y192" s="8">
        <v>30</v>
      </c>
      <c r="Z192" s="8">
        <v>30</v>
      </c>
      <c r="AA192" s="8">
        <v>130</v>
      </c>
      <c r="AB192" s="8">
        <v>3</v>
      </c>
      <c r="AC192" s="47">
        <v>0.999</v>
      </c>
      <c r="AD192" s="10">
        <v>4.07484</v>
      </c>
      <c r="AE192" s="47">
        <v>0.999</v>
      </c>
      <c r="AF192" s="8">
        <v>4</v>
      </c>
      <c r="AG192" s="8">
        <v>14</v>
      </c>
      <c r="AH192" s="8">
        <v>18</v>
      </c>
      <c r="AI192" s="46">
        <v>4.99</v>
      </c>
      <c r="AJ192" s="46">
        <v>4.99</v>
      </c>
      <c r="AK192" s="8">
        <v>2.2999999999999998</v>
      </c>
      <c r="AL192" s="8">
        <v>1.2</v>
      </c>
      <c r="AM192" s="8">
        <v>0.8</v>
      </c>
      <c r="AN192" s="8">
        <v>14</v>
      </c>
      <c r="AO192" s="47">
        <v>0.499</v>
      </c>
      <c r="AP192" s="8">
        <v>0.8</v>
      </c>
      <c r="AQ192" s="47">
        <v>0.499</v>
      </c>
      <c r="AR192" s="47">
        <v>9.9900000000000003E-2</v>
      </c>
      <c r="AS192" s="8">
        <v>0.9</v>
      </c>
      <c r="AT192" s="47">
        <v>0.99</v>
      </c>
      <c r="AU192" s="1"/>
      <c r="AV192" s="8">
        <v>3.1</v>
      </c>
      <c r="AW192" s="18">
        <v>7.3</v>
      </c>
      <c r="AX192" s="1">
        <v>4.0999999999999996</v>
      </c>
    </row>
    <row r="193" spans="1:50" ht="13.5">
      <c r="A193" s="20">
        <f t="shared" si="9"/>
        <v>188</v>
      </c>
      <c r="B193" s="15">
        <v>41004</v>
      </c>
      <c r="C193" s="20">
        <v>347</v>
      </c>
      <c r="D193" s="11">
        <v>224</v>
      </c>
      <c r="E193" s="11">
        <v>236</v>
      </c>
      <c r="F193" s="17">
        <v>59</v>
      </c>
      <c r="G193" s="17">
        <v>58</v>
      </c>
      <c r="H193" s="17">
        <f t="shared" si="10"/>
        <v>41.222222222222221</v>
      </c>
      <c r="I193" s="17">
        <f t="shared" si="10"/>
        <v>40.222222222222221</v>
      </c>
      <c r="J193" s="17">
        <v>41</v>
      </c>
      <c r="K193" s="18"/>
      <c r="L193" s="18"/>
      <c r="M193" s="18"/>
      <c r="N193" s="18"/>
      <c r="O193" s="1"/>
      <c r="P193" s="8"/>
      <c r="Q193" s="1"/>
      <c r="R193" s="1"/>
      <c r="S193" s="8"/>
      <c r="T193" s="1"/>
      <c r="U193" s="8"/>
      <c r="V193" s="8"/>
      <c r="W193" s="8"/>
      <c r="X193" s="8"/>
      <c r="Y193" s="8"/>
      <c r="Z193" s="8"/>
      <c r="AA193" s="8"/>
      <c r="AB193" s="8"/>
      <c r="AC193" s="8"/>
      <c r="AD193" s="10"/>
      <c r="AE193" s="8"/>
      <c r="AF193" s="8"/>
      <c r="AG193" s="8"/>
      <c r="AH193" s="8"/>
      <c r="AI193" s="7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1"/>
      <c r="AV193" s="8"/>
      <c r="AW193" s="18"/>
      <c r="AX193" s="1"/>
    </row>
    <row r="194" spans="1:50" ht="13.5">
      <c r="A194" s="20">
        <f t="shared" si="9"/>
        <v>189</v>
      </c>
      <c r="B194" s="15">
        <v>41005</v>
      </c>
      <c r="C194" s="20">
        <v>345</v>
      </c>
      <c r="D194" s="11">
        <v>219</v>
      </c>
      <c r="E194" s="11">
        <v>231</v>
      </c>
      <c r="F194" s="17">
        <v>59</v>
      </c>
      <c r="G194" s="17">
        <v>57</v>
      </c>
      <c r="H194" s="17">
        <f t="shared" si="10"/>
        <v>41.222222222222221</v>
      </c>
      <c r="I194" s="17">
        <f t="shared" si="10"/>
        <v>39.222222222222221</v>
      </c>
      <c r="J194" s="17">
        <v>40</v>
      </c>
      <c r="K194" s="18"/>
      <c r="L194" s="18"/>
      <c r="M194" s="18"/>
      <c r="N194" s="18"/>
      <c r="O194" s="1"/>
      <c r="P194" s="8"/>
      <c r="Q194" s="1"/>
      <c r="R194" s="1"/>
      <c r="S194" s="8"/>
      <c r="T194" s="1"/>
      <c r="U194" s="8"/>
      <c r="V194" s="8"/>
      <c r="W194" s="8"/>
      <c r="X194" s="8"/>
      <c r="Y194" s="8"/>
      <c r="Z194" s="8"/>
      <c r="AA194" s="8"/>
      <c r="AB194" s="8"/>
      <c r="AC194" s="8"/>
      <c r="AD194" s="10"/>
      <c r="AE194" s="8"/>
      <c r="AF194" s="8"/>
      <c r="AG194" s="8"/>
      <c r="AH194" s="8"/>
      <c r="AI194" s="7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1"/>
      <c r="AV194" s="8"/>
      <c r="AW194" s="18"/>
      <c r="AX194" s="1"/>
    </row>
    <row r="195" spans="1:50" ht="13.5">
      <c r="A195" s="20">
        <f t="shared" si="9"/>
        <v>190</v>
      </c>
      <c r="B195" s="15">
        <v>41006</v>
      </c>
      <c r="C195" s="20">
        <v>347</v>
      </c>
      <c r="D195" s="11">
        <v>216</v>
      </c>
      <c r="E195" s="11">
        <v>234</v>
      </c>
      <c r="F195" s="17">
        <v>60</v>
      </c>
      <c r="G195" s="17">
        <v>58</v>
      </c>
      <c r="H195" s="17">
        <f t="shared" si="10"/>
        <v>42.222222222222221</v>
      </c>
      <c r="I195" s="17">
        <f t="shared" si="10"/>
        <v>40.222222222222221</v>
      </c>
      <c r="J195" s="17">
        <v>39</v>
      </c>
      <c r="K195" s="18"/>
      <c r="L195" s="18"/>
      <c r="M195" s="18"/>
      <c r="N195" s="18"/>
      <c r="O195" s="1"/>
      <c r="P195" s="8"/>
      <c r="Q195" s="1"/>
      <c r="R195" s="1"/>
      <c r="S195" s="8"/>
      <c r="T195" s="1"/>
      <c r="U195" s="8"/>
      <c r="V195" s="8"/>
      <c r="W195" s="8"/>
      <c r="X195" s="8"/>
      <c r="Y195" s="8"/>
      <c r="Z195" s="8"/>
      <c r="AA195" s="8"/>
      <c r="AB195" s="8"/>
      <c r="AC195" s="8"/>
      <c r="AD195" s="10"/>
      <c r="AE195" s="8"/>
      <c r="AF195" s="8"/>
      <c r="AG195" s="8"/>
      <c r="AH195" s="8"/>
      <c r="AI195" s="7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1"/>
      <c r="AV195" s="8"/>
      <c r="AW195" s="18"/>
      <c r="AX195" s="1"/>
    </row>
    <row r="196" spans="1:50" ht="13.5">
      <c r="A196" s="20">
        <f t="shared" si="9"/>
        <v>191</v>
      </c>
      <c r="B196" s="15">
        <v>41007</v>
      </c>
      <c r="C196" s="20">
        <v>347</v>
      </c>
      <c r="D196" s="11">
        <v>218</v>
      </c>
      <c r="E196" s="11">
        <v>236</v>
      </c>
      <c r="F196" s="17">
        <v>62</v>
      </c>
      <c r="G196" s="17">
        <v>59</v>
      </c>
      <c r="H196" s="17">
        <f t="shared" si="10"/>
        <v>44.222222222222221</v>
      </c>
      <c r="I196" s="17">
        <f t="shared" si="10"/>
        <v>41.222222222222221</v>
      </c>
      <c r="J196" s="17">
        <v>39</v>
      </c>
      <c r="K196" s="18"/>
      <c r="L196" s="18"/>
      <c r="M196" s="18"/>
      <c r="N196" s="18"/>
      <c r="O196" s="1"/>
      <c r="P196" s="8"/>
      <c r="Q196" s="1"/>
      <c r="R196" s="1"/>
      <c r="S196" s="8"/>
      <c r="T196" s="1"/>
      <c r="U196" s="8"/>
      <c r="V196" s="8"/>
      <c r="W196" s="8"/>
      <c r="X196" s="8"/>
      <c r="Y196" s="8"/>
      <c r="Z196" s="8"/>
      <c r="AA196" s="8"/>
      <c r="AB196" s="8"/>
      <c r="AC196" s="8"/>
      <c r="AD196" s="10"/>
      <c r="AE196" s="8"/>
      <c r="AF196" s="8"/>
      <c r="AG196" s="8"/>
      <c r="AH196" s="8"/>
      <c r="AI196" s="7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1"/>
      <c r="AV196" s="8"/>
      <c r="AW196" s="18"/>
      <c r="AX196" s="1"/>
    </row>
    <row r="197" spans="1:50" ht="13.5">
      <c r="A197" s="20">
        <f t="shared" si="9"/>
        <v>192</v>
      </c>
      <c r="B197" s="15">
        <v>41008</v>
      </c>
      <c r="C197" s="20">
        <v>347</v>
      </c>
      <c r="D197" s="11">
        <v>221</v>
      </c>
      <c r="E197" s="11">
        <v>238</v>
      </c>
      <c r="F197" s="17">
        <v>63</v>
      </c>
      <c r="G197" s="17">
        <v>61</v>
      </c>
      <c r="H197" s="17">
        <f t="shared" si="10"/>
        <v>45.222222222222221</v>
      </c>
      <c r="I197" s="17">
        <f t="shared" si="10"/>
        <v>43.222222222222221</v>
      </c>
      <c r="J197" s="17">
        <v>39</v>
      </c>
      <c r="K197" s="18"/>
      <c r="L197" s="18"/>
      <c r="M197" s="18"/>
      <c r="N197" s="18"/>
      <c r="O197" s="1"/>
      <c r="P197" s="8"/>
      <c r="Q197" s="1"/>
      <c r="R197" s="1"/>
      <c r="S197" s="8"/>
      <c r="T197" s="1"/>
      <c r="U197" s="8"/>
      <c r="V197" s="8"/>
      <c r="W197" s="8"/>
      <c r="X197" s="8"/>
      <c r="Y197" s="8"/>
      <c r="Z197" s="8"/>
      <c r="AA197" s="8"/>
      <c r="AB197" s="8"/>
      <c r="AC197" s="8"/>
      <c r="AD197" s="10"/>
      <c r="AE197" s="8"/>
      <c r="AF197" s="8"/>
      <c r="AG197" s="8"/>
      <c r="AH197" s="8"/>
      <c r="AI197" s="7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1"/>
      <c r="AV197" s="8"/>
      <c r="AW197" s="18"/>
      <c r="AX197" s="1"/>
    </row>
    <row r="198" spans="1:50" ht="13.5">
      <c r="A198" s="20">
        <f t="shared" si="9"/>
        <v>193</v>
      </c>
      <c r="B198" s="15">
        <v>41009</v>
      </c>
      <c r="C198" s="20">
        <v>346</v>
      </c>
      <c r="D198" s="11">
        <v>221</v>
      </c>
      <c r="E198" s="11">
        <v>234</v>
      </c>
      <c r="F198" s="17">
        <v>63</v>
      </c>
      <c r="G198" s="17">
        <v>61</v>
      </c>
      <c r="H198" s="17">
        <f t="shared" si="10"/>
        <v>45.222222222222221</v>
      </c>
      <c r="I198" s="17">
        <f t="shared" si="10"/>
        <v>43.222222222222221</v>
      </c>
      <c r="J198" s="17">
        <v>39</v>
      </c>
      <c r="K198" s="18"/>
      <c r="L198" s="18"/>
      <c r="M198" s="18"/>
      <c r="N198" s="18"/>
      <c r="O198" s="1"/>
      <c r="P198" s="8"/>
      <c r="Q198" s="1"/>
      <c r="R198" s="1"/>
      <c r="S198" s="8"/>
      <c r="T198" s="1"/>
      <c r="U198" s="8"/>
      <c r="V198" s="8"/>
      <c r="W198" s="8"/>
      <c r="X198" s="8"/>
      <c r="Y198" s="8"/>
      <c r="Z198" s="8"/>
      <c r="AA198" s="8"/>
      <c r="AB198" s="8"/>
      <c r="AC198" s="8"/>
      <c r="AD198" s="10"/>
      <c r="AE198" s="8"/>
      <c r="AF198" s="8"/>
      <c r="AG198" s="8"/>
      <c r="AH198" s="8"/>
      <c r="AI198" s="7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1"/>
      <c r="AV198" s="8"/>
      <c r="AW198" s="18"/>
      <c r="AX198" s="1"/>
    </row>
    <row r="199" spans="1:50" ht="13.5">
      <c r="A199" s="20">
        <f t="shared" si="9"/>
        <v>194</v>
      </c>
      <c r="B199" s="15">
        <v>41010</v>
      </c>
      <c r="C199" s="20">
        <v>348</v>
      </c>
      <c r="D199" s="11">
        <v>220</v>
      </c>
      <c r="E199" s="11">
        <v>239</v>
      </c>
      <c r="F199" s="17">
        <v>62</v>
      </c>
      <c r="G199" s="17">
        <v>61</v>
      </c>
      <c r="H199" s="17">
        <f t="shared" si="10"/>
        <v>44.222222222222221</v>
      </c>
      <c r="I199" s="17">
        <f t="shared" si="10"/>
        <v>43.222222222222221</v>
      </c>
      <c r="J199" s="17">
        <v>39</v>
      </c>
      <c r="K199" s="18"/>
      <c r="L199" s="18"/>
      <c r="M199" s="18"/>
      <c r="N199" s="18"/>
      <c r="O199" s="1"/>
      <c r="P199" s="8"/>
      <c r="Q199" s="1"/>
      <c r="R199" s="1"/>
      <c r="S199" s="8"/>
      <c r="T199" s="1"/>
      <c r="U199" s="8"/>
      <c r="V199" s="8"/>
      <c r="W199" s="8"/>
      <c r="X199" s="8"/>
      <c r="Y199" s="8"/>
      <c r="Z199" s="8"/>
      <c r="AA199" s="8"/>
      <c r="AB199" s="8"/>
      <c r="AC199" s="8"/>
      <c r="AD199" s="10"/>
      <c r="AE199" s="8"/>
      <c r="AF199" s="8"/>
      <c r="AG199" s="8"/>
      <c r="AH199" s="8"/>
      <c r="AI199" s="7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1"/>
      <c r="AV199" s="8"/>
      <c r="AW199" s="18"/>
      <c r="AX199" s="1"/>
    </row>
    <row r="200" spans="1:50" ht="13.5">
      <c r="A200" s="20">
        <f t="shared" si="9"/>
        <v>195</v>
      </c>
      <c r="B200" s="15">
        <v>41011</v>
      </c>
      <c r="C200" s="20">
        <v>349</v>
      </c>
      <c r="D200" s="11">
        <v>229</v>
      </c>
      <c r="E200" s="11">
        <v>257</v>
      </c>
      <c r="F200" s="17">
        <v>60</v>
      </c>
      <c r="G200" s="17">
        <v>58</v>
      </c>
      <c r="H200" s="17">
        <f t="shared" si="10"/>
        <v>42.222222222222221</v>
      </c>
      <c r="I200" s="17">
        <f t="shared" si="10"/>
        <v>40.222222222222221</v>
      </c>
      <c r="J200" s="17">
        <v>39</v>
      </c>
      <c r="K200" s="18"/>
      <c r="L200" s="18"/>
      <c r="M200" s="18"/>
      <c r="N200" s="18"/>
      <c r="O200" s="1"/>
      <c r="P200" s="8"/>
      <c r="Q200" s="1"/>
      <c r="R200" s="1"/>
      <c r="S200" s="8"/>
      <c r="T200" s="1"/>
      <c r="U200" s="8"/>
      <c r="V200" s="8"/>
      <c r="W200" s="8"/>
      <c r="X200" s="8"/>
      <c r="Y200" s="8"/>
      <c r="Z200" s="8"/>
      <c r="AA200" s="8"/>
      <c r="AB200" s="8"/>
      <c r="AC200" s="8"/>
      <c r="AD200" s="10"/>
      <c r="AE200" s="8"/>
      <c r="AF200" s="8"/>
      <c r="AG200" s="8"/>
      <c r="AH200" s="8"/>
      <c r="AI200" s="7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1"/>
      <c r="AV200" s="8"/>
      <c r="AW200" s="18"/>
      <c r="AX200" s="1"/>
    </row>
    <row r="201" spans="1:50" ht="13.5">
      <c r="A201" s="20">
        <f t="shared" ref="A201:A264" si="11">1+A200</f>
        <v>196</v>
      </c>
      <c r="B201" s="15">
        <v>41012</v>
      </c>
      <c r="C201" s="20">
        <v>353</v>
      </c>
      <c r="D201" s="11">
        <v>246</v>
      </c>
      <c r="E201" s="11">
        <v>272</v>
      </c>
      <c r="F201" s="17">
        <v>58</v>
      </c>
      <c r="G201" s="17">
        <v>57</v>
      </c>
      <c r="H201" s="17">
        <f t="shared" si="10"/>
        <v>40.222222222222221</v>
      </c>
      <c r="I201" s="17">
        <f t="shared" si="10"/>
        <v>39.222222222222221</v>
      </c>
      <c r="J201" s="17">
        <v>40</v>
      </c>
      <c r="K201" s="18"/>
      <c r="L201" s="18"/>
      <c r="M201" s="18"/>
      <c r="N201" s="18"/>
      <c r="O201" s="1"/>
      <c r="P201" s="8"/>
      <c r="Q201" s="1"/>
      <c r="R201" s="1"/>
      <c r="S201" s="8"/>
      <c r="T201" s="1"/>
      <c r="U201" s="8"/>
      <c r="V201" s="8"/>
      <c r="W201" s="8"/>
      <c r="X201" s="8"/>
      <c r="Y201" s="8"/>
      <c r="Z201" s="8"/>
      <c r="AA201" s="8"/>
      <c r="AB201" s="8"/>
      <c r="AC201" s="8"/>
      <c r="AD201" s="10"/>
      <c r="AE201" s="8"/>
      <c r="AF201" s="8"/>
      <c r="AG201" s="8"/>
      <c r="AH201" s="8"/>
      <c r="AI201" s="7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1"/>
      <c r="AV201" s="8"/>
      <c r="AW201" s="18"/>
      <c r="AX201" s="1"/>
    </row>
    <row r="202" spans="1:50" ht="13.5">
      <c r="A202" s="20">
        <f t="shared" si="11"/>
        <v>197</v>
      </c>
      <c r="B202" s="15">
        <v>41013</v>
      </c>
      <c r="C202" s="20">
        <v>351</v>
      </c>
      <c r="D202" s="11">
        <v>310</v>
      </c>
      <c r="E202" s="11">
        <v>290</v>
      </c>
      <c r="F202" s="17">
        <v>56</v>
      </c>
      <c r="G202" s="17">
        <v>55</v>
      </c>
      <c r="H202" s="17">
        <f t="shared" si="10"/>
        <v>38.222222222222221</v>
      </c>
      <c r="I202" s="17">
        <f t="shared" si="10"/>
        <v>37.222222222222221</v>
      </c>
      <c r="J202" s="17">
        <v>40</v>
      </c>
      <c r="K202" s="18"/>
      <c r="L202" s="18"/>
      <c r="M202" s="18"/>
      <c r="N202" s="18"/>
      <c r="O202" s="1"/>
      <c r="P202" s="8"/>
      <c r="Q202" s="1"/>
      <c r="R202" s="1"/>
      <c r="S202" s="8"/>
      <c r="T202" s="1"/>
      <c r="U202" s="8"/>
      <c r="V202" s="8"/>
      <c r="W202" s="8"/>
      <c r="X202" s="8"/>
      <c r="Y202" s="8"/>
      <c r="Z202" s="8"/>
      <c r="AA202" s="8"/>
      <c r="AB202" s="8"/>
      <c r="AC202" s="8"/>
      <c r="AD202" s="10"/>
      <c r="AE202" s="8"/>
      <c r="AF202" s="8"/>
      <c r="AG202" s="8"/>
      <c r="AH202" s="8"/>
      <c r="AI202" s="7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1"/>
      <c r="AV202" s="8"/>
      <c r="AW202" s="18"/>
      <c r="AX202" s="1"/>
    </row>
    <row r="203" spans="1:50" ht="13.5">
      <c r="A203" s="20">
        <f t="shared" si="11"/>
        <v>198</v>
      </c>
      <c r="B203" s="15">
        <v>41014</v>
      </c>
      <c r="C203" s="20">
        <v>350</v>
      </c>
      <c r="D203" s="11">
        <v>272</v>
      </c>
      <c r="E203" s="11">
        <v>284</v>
      </c>
      <c r="F203" s="17">
        <v>60</v>
      </c>
      <c r="G203" s="17">
        <v>57</v>
      </c>
      <c r="H203" s="17">
        <f t="shared" si="10"/>
        <v>42.222222222222221</v>
      </c>
      <c r="I203" s="17">
        <f t="shared" si="10"/>
        <v>39.222222222222221</v>
      </c>
      <c r="J203" s="17">
        <v>43</v>
      </c>
      <c r="K203" s="18"/>
      <c r="L203" s="18"/>
      <c r="M203" s="18"/>
      <c r="N203" s="18"/>
      <c r="O203" s="1"/>
      <c r="P203" s="8"/>
      <c r="Q203" s="1"/>
      <c r="R203" s="1"/>
      <c r="S203" s="8"/>
      <c r="T203" s="1"/>
      <c r="U203" s="8"/>
      <c r="V203" s="8"/>
      <c r="W203" s="8"/>
      <c r="X203" s="8"/>
      <c r="Y203" s="8"/>
      <c r="Z203" s="8"/>
      <c r="AA203" s="8"/>
      <c r="AB203" s="8"/>
      <c r="AC203" s="8"/>
      <c r="AD203" s="10"/>
      <c r="AE203" s="8"/>
      <c r="AF203" s="8"/>
      <c r="AG203" s="8"/>
      <c r="AH203" s="8"/>
      <c r="AI203" s="7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1"/>
      <c r="AV203" s="8"/>
      <c r="AW203" s="18"/>
      <c r="AX203" s="1"/>
    </row>
    <row r="204" spans="1:50" ht="13.5">
      <c r="A204" s="20">
        <f t="shared" si="11"/>
        <v>199</v>
      </c>
      <c r="B204" s="15">
        <v>41015</v>
      </c>
      <c r="C204" s="20">
        <v>348</v>
      </c>
      <c r="D204" s="11">
        <v>271</v>
      </c>
      <c r="E204" s="11">
        <v>275</v>
      </c>
      <c r="F204" s="17">
        <v>62</v>
      </c>
      <c r="G204" s="17">
        <v>60</v>
      </c>
      <c r="H204" s="17">
        <f t="shared" si="10"/>
        <v>44.222222222222221</v>
      </c>
      <c r="I204" s="17">
        <f t="shared" si="10"/>
        <v>42.222222222222221</v>
      </c>
      <c r="J204" s="17">
        <v>51</v>
      </c>
      <c r="K204" s="18"/>
      <c r="L204" s="18"/>
      <c r="M204" s="18"/>
      <c r="N204" s="18"/>
      <c r="O204" s="1"/>
      <c r="P204" s="8"/>
      <c r="Q204" s="1"/>
      <c r="R204" s="1"/>
      <c r="S204" s="8"/>
      <c r="T204" s="1"/>
      <c r="U204" s="8"/>
      <c r="V204" s="8"/>
      <c r="W204" s="8"/>
      <c r="X204" s="8"/>
      <c r="Y204" s="8"/>
      <c r="Z204" s="8"/>
      <c r="AA204" s="8"/>
      <c r="AB204" s="8"/>
      <c r="AC204" s="8"/>
      <c r="AD204" s="10"/>
      <c r="AE204" s="8"/>
      <c r="AF204" s="8"/>
      <c r="AG204" s="8"/>
      <c r="AH204" s="8"/>
      <c r="AI204" s="7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1"/>
      <c r="AV204" s="8"/>
      <c r="AW204" s="18"/>
      <c r="AX204" s="1"/>
    </row>
    <row r="205" spans="1:50" ht="13.5">
      <c r="A205" s="20">
        <f t="shared" si="11"/>
        <v>200</v>
      </c>
      <c r="B205" s="15">
        <v>41016</v>
      </c>
      <c r="C205" s="20">
        <v>416</v>
      </c>
      <c r="D205" s="11">
        <v>253</v>
      </c>
      <c r="E205" s="11">
        <v>263</v>
      </c>
      <c r="F205" s="17">
        <v>65</v>
      </c>
      <c r="G205" s="17">
        <v>63</v>
      </c>
      <c r="H205" s="17">
        <f t="shared" si="10"/>
        <v>47.222222222222221</v>
      </c>
      <c r="I205" s="17">
        <f t="shared" si="10"/>
        <v>45.222222222222221</v>
      </c>
      <c r="J205" s="17">
        <v>58</v>
      </c>
      <c r="K205" s="18"/>
      <c r="L205" s="18"/>
      <c r="M205" s="18"/>
      <c r="N205" s="18"/>
      <c r="O205" s="1"/>
      <c r="P205" s="8"/>
      <c r="Q205" s="1"/>
      <c r="R205" s="1"/>
      <c r="S205" s="8"/>
      <c r="T205" s="1"/>
      <c r="U205" s="8"/>
      <c r="V205" s="8"/>
      <c r="W205" s="8"/>
      <c r="X205" s="8"/>
      <c r="Y205" s="8"/>
      <c r="Z205" s="8"/>
      <c r="AA205" s="8"/>
      <c r="AB205" s="8"/>
      <c r="AC205" s="8"/>
      <c r="AD205" s="10"/>
      <c r="AE205" s="8"/>
      <c r="AF205" s="8"/>
      <c r="AG205" s="8"/>
      <c r="AH205" s="8"/>
      <c r="AI205" s="7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1"/>
      <c r="AV205" s="8"/>
      <c r="AW205" s="18"/>
      <c r="AX205" s="1"/>
    </row>
    <row r="206" spans="1:50" ht="13.5">
      <c r="A206" s="20">
        <f t="shared" si="11"/>
        <v>201</v>
      </c>
      <c r="B206" s="15">
        <v>41017</v>
      </c>
      <c r="C206" s="20">
        <v>503</v>
      </c>
      <c r="D206" s="11">
        <v>247</v>
      </c>
      <c r="E206" s="11">
        <v>269</v>
      </c>
      <c r="F206" s="17">
        <v>66</v>
      </c>
      <c r="G206" s="17">
        <v>64</v>
      </c>
      <c r="H206" s="17">
        <f t="shared" si="10"/>
        <v>48.222222222222221</v>
      </c>
      <c r="I206" s="17">
        <f t="shared" si="10"/>
        <v>46.222222222222221</v>
      </c>
      <c r="J206" s="17">
        <v>54</v>
      </c>
      <c r="K206" s="18"/>
      <c r="L206" s="18"/>
      <c r="M206" s="18"/>
      <c r="N206" s="18"/>
      <c r="O206" s="1"/>
      <c r="P206" s="8"/>
      <c r="Q206" s="1"/>
      <c r="R206" s="1"/>
      <c r="S206" s="8"/>
      <c r="T206" s="1"/>
      <c r="U206" s="8"/>
      <c r="V206" s="8"/>
      <c r="W206" s="8"/>
      <c r="X206" s="8"/>
      <c r="Y206" s="8"/>
      <c r="Z206" s="8"/>
      <c r="AA206" s="8"/>
      <c r="AB206" s="8"/>
      <c r="AC206" s="8"/>
      <c r="AD206" s="10"/>
      <c r="AE206" s="8"/>
      <c r="AF206" s="8"/>
      <c r="AG206" s="8"/>
      <c r="AH206" s="8"/>
      <c r="AI206" s="7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1"/>
      <c r="AV206" s="8"/>
      <c r="AW206" s="18"/>
      <c r="AX206" s="1"/>
    </row>
    <row r="207" spans="1:50" ht="13.5">
      <c r="A207" s="20">
        <f t="shared" si="11"/>
        <v>202</v>
      </c>
      <c r="B207" s="15">
        <v>41018</v>
      </c>
      <c r="C207" s="20">
        <v>509</v>
      </c>
      <c r="D207" s="11">
        <v>276</v>
      </c>
      <c r="E207" s="11">
        <v>325</v>
      </c>
      <c r="F207" s="17">
        <v>66</v>
      </c>
      <c r="G207" s="17">
        <v>64</v>
      </c>
      <c r="H207" s="17">
        <f t="shared" si="10"/>
        <v>48.222222222222221</v>
      </c>
      <c r="I207" s="17">
        <f t="shared" si="10"/>
        <v>46.222222222222221</v>
      </c>
      <c r="J207" s="17">
        <v>49</v>
      </c>
      <c r="K207" s="18"/>
      <c r="L207" s="18"/>
      <c r="M207" s="18"/>
      <c r="N207" s="18"/>
      <c r="O207" s="1"/>
      <c r="P207" s="8"/>
      <c r="Q207" s="1"/>
      <c r="R207" s="1"/>
      <c r="S207" s="8"/>
      <c r="T207" s="1"/>
      <c r="U207" s="8"/>
      <c r="V207" s="8"/>
      <c r="W207" s="8"/>
      <c r="X207" s="8"/>
      <c r="Y207" s="8"/>
      <c r="Z207" s="8"/>
      <c r="AA207" s="8"/>
      <c r="AB207" s="8"/>
      <c r="AC207" s="8"/>
      <c r="AD207" s="10"/>
      <c r="AE207" s="8"/>
      <c r="AF207" s="8"/>
      <c r="AG207" s="8"/>
      <c r="AH207" s="8"/>
      <c r="AI207" s="7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1"/>
      <c r="AV207" s="8"/>
      <c r="AW207" s="18"/>
      <c r="AX207" s="1"/>
    </row>
    <row r="208" spans="1:50" ht="13.5">
      <c r="A208" s="20">
        <f t="shared" si="11"/>
        <v>203</v>
      </c>
      <c r="B208" s="15">
        <v>41019</v>
      </c>
      <c r="C208" s="20">
        <v>509</v>
      </c>
      <c r="D208" s="11">
        <v>316</v>
      </c>
      <c r="E208" s="11">
        <v>359</v>
      </c>
      <c r="F208" s="17">
        <v>67</v>
      </c>
      <c r="G208" s="17">
        <v>65</v>
      </c>
      <c r="H208" s="17">
        <f t="shared" si="10"/>
        <v>49.222222222222221</v>
      </c>
      <c r="I208" s="17">
        <f t="shared" si="10"/>
        <v>47.222222222222221</v>
      </c>
      <c r="J208" s="17">
        <v>44</v>
      </c>
      <c r="K208" s="18"/>
      <c r="L208" s="18"/>
      <c r="M208" s="18"/>
      <c r="N208" s="18"/>
      <c r="O208" s="1"/>
      <c r="P208" s="8"/>
      <c r="Q208" s="1"/>
      <c r="R208" s="1"/>
      <c r="S208" s="8"/>
      <c r="T208" s="1"/>
      <c r="U208" s="8"/>
      <c r="V208" s="8"/>
      <c r="W208" s="8"/>
      <c r="X208" s="8"/>
      <c r="Y208" s="8"/>
      <c r="Z208" s="8"/>
      <c r="AA208" s="8"/>
      <c r="AB208" s="8"/>
      <c r="AC208" s="8"/>
      <c r="AD208" s="10"/>
      <c r="AE208" s="8"/>
      <c r="AF208" s="8"/>
      <c r="AG208" s="8"/>
      <c r="AH208" s="8"/>
      <c r="AI208" s="7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1"/>
      <c r="AV208" s="8"/>
      <c r="AW208" s="18"/>
      <c r="AX208" s="1"/>
    </row>
    <row r="209" spans="1:50" ht="13.5">
      <c r="A209" s="20">
        <f t="shared" si="11"/>
        <v>204</v>
      </c>
      <c r="B209" s="15">
        <v>41020</v>
      </c>
      <c r="C209" s="20">
        <v>507</v>
      </c>
      <c r="D209" s="11">
        <v>341</v>
      </c>
      <c r="E209" s="11">
        <v>374</v>
      </c>
      <c r="F209" s="17">
        <v>68</v>
      </c>
      <c r="G209" s="17">
        <v>66</v>
      </c>
      <c r="H209" s="17">
        <f t="shared" si="10"/>
        <v>50.222222222222221</v>
      </c>
      <c r="I209" s="17">
        <f t="shared" si="10"/>
        <v>48.222222222222221</v>
      </c>
      <c r="J209" s="17">
        <v>42</v>
      </c>
      <c r="K209" s="18"/>
      <c r="L209" s="18"/>
      <c r="M209" s="18"/>
      <c r="N209" s="18"/>
      <c r="O209" s="1"/>
      <c r="P209" s="8"/>
      <c r="Q209" s="1"/>
      <c r="R209" s="1"/>
      <c r="S209" s="8"/>
      <c r="T209" s="1"/>
      <c r="U209" s="8"/>
      <c r="V209" s="8"/>
      <c r="W209" s="8"/>
      <c r="X209" s="8"/>
      <c r="Y209" s="8"/>
      <c r="Z209" s="8"/>
      <c r="AA209" s="8"/>
      <c r="AB209" s="8"/>
      <c r="AC209" s="8"/>
      <c r="AD209" s="10"/>
      <c r="AE209" s="8"/>
      <c r="AF209" s="8"/>
      <c r="AG209" s="8"/>
      <c r="AH209" s="8"/>
      <c r="AI209" s="7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1"/>
      <c r="AV209" s="8"/>
      <c r="AW209" s="18"/>
      <c r="AX209" s="1"/>
    </row>
    <row r="210" spans="1:50" ht="13.5">
      <c r="A210" s="20">
        <f t="shared" si="11"/>
        <v>205</v>
      </c>
      <c r="B210" s="15">
        <v>41021</v>
      </c>
      <c r="C210" s="20">
        <v>507</v>
      </c>
      <c r="D210" s="39">
        <v>348</v>
      </c>
      <c r="E210" s="11">
        <v>373</v>
      </c>
      <c r="F210" s="17">
        <v>69</v>
      </c>
      <c r="G210" s="17">
        <v>67</v>
      </c>
      <c r="H210" s="17">
        <f t="shared" si="10"/>
        <v>51.222222222222221</v>
      </c>
      <c r="I210" s="17">
        <f t="shared" si="10"/>
        <v>49.222222222222221</v>
      </c>
      <c r="J210" s="17">
        <v>41</v>
      </c>
    </row>
    <row r="211" spans="1:50" ht="13.5">
      <c r="A211" s="20">
        <f t="shared" si="11"/>
        <v>206</v>
      </c>
      <c r="B211" s="15">
        <v>41022</v>
      </c>
      <c r="C211" s="20">
        <v>514</v>
      </c>
      <c r="D211" s="39">
        <v>354</v>
      </c>
      <c r="E211" s="11">
        <v>379</v>
      </c>
      <c r="F211" s="17">
        <v>69</v>
      </c>
      <c r="G211" s="17">
        <v>67</v>
      </c>
      <c r="H211" s="17">
        <f t="shared" si="10"/>
        <v>51.222222222222221</v>
      </c>
      <c r="I211" s="17">
        <f t="shared" si="10"/>
        <v>49.222222222222221</v>
      </c>
      <c r="J211" s="17">
        <v>42</v>
      </c>
    </row>
    <row r="212" spans="1:50" ht="13.5">
      <c r="A212" s="20">
        <f t="shared" si="11"/>
        <v>207</v>
      </c>
      <c r="B212" s="15">
        <v>41023</v>
      </c>
      <c r="C212" s="20">
        <v>607</v>
      </c>
      <c r="D212" s="39">
        <v>360</v>
      </c>
      <c r="E212" s="11">
        <v>381</v>
      </c>
      <c r="F212" s="17">
        <v>68</v>
      </c>
      <c r="G212" s="17">
        <v>66</v>
      </c>
      <c r="H212" s="17">
        <f t="shared" si="10"/>
        <v>50.222222222222221</v>
      </c>
      <c r="I212" s="17">
        <f t="shared" si="10"/>
        <v>48.222222222222221</v>
      </c>
      <c r="J212" s="17">
        <v>43</v>
      </c>
    </row>
    <row r="213" spans="1:50" ht="13.5">
      <c r="A213" s="20">
        <f t="shared" si="11"/>
        <v>208</v>
      </c>
      <c r="B213" s="15">
        <v>41024</v>
      </c>
      <c r="C213" s="20">
        <v>683</v>
      </c>
      <c r="D213" s="39">
        <v>365</v>
      </c>
      <c r="E213" s="11">
        <v>406</v>
      </c>
      <c r="F213" s="17">
        <v>66</v>
      </c>
      <c r="G213" s="17">
        <v>65</v>
      </c>
      <c r="H213" s="17">
        <f t="shared" si="10"/>
        <v>48.222222222222221</v>
      </c>
      <c r="I213" s="17">
        <f t="shared" si="10"/>
        <v>47.222222222222221</v>
      </c>
      <c r="J213" s="17">
        <v>43</v>
      </c>
    </row>
    <row r="214" spans="1:50" ht="13.5">
      <c r="A214" s="20">
        <f t="shared" si="11"/>
        <v>209</v>
      </c>
      <c r="B214" s="15">
        <v>41025</v>
      </c>
      <c r="C214" s="20">
        <v>674</v>
      </c>
      <c r="D214" s="39">
        <v>413</v>
      </c>
      <c r="E214" s="11">
        <v>492</v>
      </c>
      <c r="F214" s="17">
        <v>64</v>
      </c>
      <c r="G214" s="17">
        <v>62</v>
      </c>
      <c r="H214" s="17">
        <f t="shared" si="10"/>
        <v>46.222222222222221</v>
      </c>
      <c r="I214" s="17">
        <f t="shared" si="10"/>
        <v>44.222222222222221</v>
      </c>
      <c r="J214" s="17">
        <v>43</v>
      </c>
    </row>
    <row r="215" spans="1:50" ht="13.5">
      <c r="A215" s="20">
        <f t="shared" si="11"/>
        <v>210</v>
      </c>
      <c r="B215" s="15">
        <v>41026</v>
      </c>
      <c r="C215" s="20">
        <v>666</v>
      </c>
      <c r="D215" s="39">
        <v>476</v>
      </c>
      <c r="E215" s="11">
        <v>545</v>
      </c>
      <c r="F215" s="17">
        <v>60</v>
      </c>
      <c r="G215" s="17">
        <v>59</v>
      </c>
      <c r="H215" s="17">
        <f t="shared" si="10"/>
        <v>42.222222222222221</v>
      </c>
      <c r="I215" s="17">
        <f t="shared" si="10"/>
        <v>41.222222222222221</v>
      </c>
      <c r="J215" s="17">
        <v>43</v>
      </c>
    </row>
    <row r="216" spans="1:50" ht="13.5">
      <c r="A216" s="20">
        <f t="shared" si="11"/>
        <v>211</v>
      </c>
      <c r="B216" s="15">
        <v>41027</v>
      </c>
      <c r="C216" s="20">
        <v>670</v>
      </c>
      <c r="D216" s="39">
        <v>517</v>
      </c>
      <c r="E216" s="11">
        <v>560</v>
      </c>
      <c r="F216" s="17">
        <v>61</v>
      </c>
      <c r="G216" s="17">
        <v>59</v>
      </c>
      <c r="H216" s="17">
        <f t="shared" si="10"/>
        <v>43.222222222222221</v>
      </c>
      <c r="I216" s="17">
        <f t="shared" si="10"/>
        <v>41.222222222222221</v>
      </c>
      <c r="J216" s="17">
        <v>46</v>
      </c>
    </row>
    <row r="217" spans="1:50" ht="13.5">
      <c r="A217" s="20">
        <f t="shared" si="11"/>
        <v>212</v>
      </c>
      <c r="B217" s="15">
        <v>41028</v>
      </c>
      <c r="C217" s="20">
        <v>670</v>
      </c>
      <c r="D217" s="39">
        <v>544</v>
      </c>
      <c r="E217" s="11">
        <v>574</v>
      </c>
      <c r="F217" s="17">
        <v>63</v>
      </c>
      <c r="G217" s="17">
        <v>61</v>
      </c>
      <c r="H217" s="17">
        <f t="shared" si="10"/>
        <v>45.222222222222221</v>
      </c>
      <c r="I217" s="17">
        <f t="shared" si="10"/>
        <v>43.222222222222221</v>
      </c>
      <c r="J217" s="17">
        <v>44</v>
      </c>
    </row>
    <row r="218" spans="1:50" ht="13.5">
      <c r="A218" s="20">
        <f t="shared" si="11"/>
        <v>213</v>
      </c>
      <c r="B218" s="15">
        <v>41029</v>
      </c>
      <c r="C218" s="20">
        <v>672</v>
      </c>
      <c r="D218" s="39">
        <v>563</v>
      </c>
      <c r="E218" s="11">
        <v>587</v>
      </c>
      <c r="F218" s="17">
        <v>64</v>
      </c>
      <c r="G218" s="17">
        <v>62</v>
      </c>
      <c r="H218" s="17">
        <f t="shared" si="10"/>
        <v>46.222222222222221</v>
      </c>
      <c r="I218" s="17">
        <f t="shared" si="10"/>
        <v>44.222222222222221</v>
      </c>
      <c r="J218" s="17">
        <v>44</v>
      </c>
    </row>
    <row r="219" spans="1:50" ht="13.5">
      <c r="A219" s="20">
        <f t="shared" si="11"/>
        <v>214</v>
      </c>
      <c r="B219" s="15">
        <v>41030</v>
      </c>
      <c r="C219" s="20">
        <v>674</v>
      </c>
      <c r="D219" s="39">
        <v>569</v>
      </c>
      <c r="E219" s="11">
        <v>589</v>
      </c>
      <c r="F219" s="17">
        <v>64</v>
      </c>
      <c r="G219" s="17">
        <v>63</v>
      </c>
      <c r="H219" s="17">
        <f t="shared" si="10"/>
        <v>46.222222222222221</v>
      </c>
      <c r="I219" s="17">
        <f t="shared" si="10"/>
        <v>45.222222222222221</v>
      </c>
      <c r="J219" s="17">
        <v>45</v>
      </c>
    </row>
    <row r="220" spans="1:50" ht="13.5">
      <c r="A220" s="20">
        <f t="shared" si="11"/>
        <v>215</v>
      </c>
      <c r="B220" s="15">
        <v>41031</v>
      </c>
      <c r="C220" s="48">
        <v>797</v>
      </c>
      <c r="D220" s="39">
        <v>573</v>
      </c>
      <c r="E220" s="11">
        <v>591</v>
      </c>
      <c r="F220" s="17">
        <v>63</v>
      </c>
      <c r="G220" s="17">
        <v>62</v>
      </c>
      <c r="H220" s="17">
        <f t="shared" si="10"/>
        <v>45.222222222222221</v>
      </c>
      <c r="I220" s="17">
        <f t="shared" si="10"/>
        <v>44.222222222222221</v>
      </c>
      <c r="J220" s="17">
        <v>43</v>
      </c>
    </row>
    <row r="221" spans="1:50" ht="13.5">
      <c r="A221" s="20">
        <f t="shared" si="11"/>
        <v>216</v>
      </c>
      <c r="B221" s="15">
        <v>41032</v>
      </c>
      <c r="C221" s="48">
        <v>944</v>
      </c>
      <c r="D221" s="39">
        <v>557</v>
      </c>
      <c r="E221" s="11">
        <v>629</v>
      </c>
      <c r="F221" s="17">
        <v>62</v>
      </c>
      <c r="G221" s="17">
        <v>61</v>
      </c>
      <c r="H221" s="17">
        <f t="shared" si="10"/>
        <v>44.222222222222221</v>
      </c>
      <c r="I221" s="17">
        <f t="shared" si="10"/>
        <v>43.222222222222221</v>
      </c>
      <c r="J221" s="17">
        <v>43</v>
      </c>
    </row>
    <row r="222" spans="1:50" ht="13.5">
      <c r="A222" s="20">
        <f t="shared" si="11"/>
        <v>217</v>
      </c>
      <c r="B222" s="15">
        <v>41033</v>
      </c>
      <c r="C222" s="48">
        <v>949</v>
      </c>
      <c r="D222" s="39">
        <v>592</v>
      </c>
      <c r="E222" s="11">
        <v>764</v>
      </c>
      <c r="F222" s="17">
        <v>61</v>
      </c>
      <c r="G222" s="17">
        <v>59</v>
      </c>
      <c r="H222" s="17">
        <f t="shared" si="10"/>
        <v>43.222222222222221</v>
      </c>
      <c r="I222" s="17">
        <f t="shared" si="10"/>
        <v>41.222222222222221</v>
      </c>
      <c r="J222" s="17">
        <v>42</v>
      </c>
    </row>
    <row r="223" spans="1:50" ht="13.5">
      <c r="A223" s="20">
        <f t="shared" si="11"/>
        <v>218</v>
      </c>
      <c r="B223" s="15">
        <v>41034</v>
      </c>
      <c r="C223" s="49">
        <v>946.64583333333337</v>
      </c>
      <c r="D223" s="39">
        <v>741</v>
      </c>
      <c r="E223" s="11">
        <v>874</v>
      </c>
      <c r="F223" s="17">
        <v>60</v>
      </c>
      <c r="G223" s="17">
        <v>59</v>
      </c>
      <c r="H223" s="17">
        <f t="shared" si="10"/>
        <v>42.222222222222221</v>
      </c>
      <c r="I223" s="17">
        <f t="shared" si="10"/>
        <v>41.222222222222221</v>
      </c>
      <c r="J223" s="17">
        <v>44</v>
      </c>
    </row>
    <row r="224" spans="1:50" ht="13.5">
      <c r="A224" s="20">
        <f t="shared" si="11"/>
        <v>219</v>
      </c>
      <c r="B224" s="15">
        <v>41035</v>
      </c>
      <c r="C224" s="49">
        <v>945.875</v>
      </c>
      <c r="D224" s="39">
        <v>809</v>
      </c>
      <c r="E224" s="11">
        <v>909</v>
      </c>
      <c r="F224" s="17">
        <v>61</v>
      </c>
      <c r="G224" s="17">
        <v>59</v>
      </c>
      <c r="H224" s="17">
        <f t="shared" si="10"/>
        <v>43.222222222222221</v>
      </c>
      <c r="I224" s="17">
        <f t="shared" si="10"/>
        <v>41.222222222222221</v>
      </c>
      <c r="J224" s="17">
        <v>44</v>
      </c>
    </row>
    <row r="225" spans="1:50" ht="13.5">
      <c r="A225" s="20">
        <f t="shared" si="11"/>
        <v>220</v>
      </c>
      <c r="B225" s="15">
        <v>41036</v>
      </c>
      <c r="C225" s="49">
        <v>985.36458333333337</v>
      </c>
      <c r="D225" s="39">
        <v>850</v>
      </c>
      <c r="E225" s="11">
        <v>921</v>
      </c>
      <c r="F225" s="17">
        <v>61</v>
      </c>
      <c r="G225" s="17">
        <v>59</v>
      </c>
      <c r="H225" s="17">
        <f t="shared" si="10"/>
        <v>43.222222222222221</v>
      </c>
      <c r="I225" s="17">
        <f t="shared" si="10"/>
        <v>41.222222222222221</v>
      </c>
      <c r="J225" s="17">
        <v>42</v>
      </c>
    </row>
    <row r="226" spans="1:50" ht="13.5">
      <c r="A226" s="20">
        <f t="shared" si="11"/>
        <v>221</v>
      </c>
      <c r="B226" s="15">
        <v>41037</v>
      </c>
      <c r="C226" s="49">
        <v>1039.2708333333333</v>
      </c>
      <c r="D226" s="39">
        <v>863</v>
      </c>
      <c r="E226" s="11">
        <v>923</v>
      </c>
      <c r="F226" s="17">
        <v>62</v>
      </c>
      <c r="G226" s="17">
        <v>59</v>
      </c>
      <c r="H226" s="17">
        <f t="shared" si="10"/>
        <v>44.222222222222221</v>
      </c>
      <c r="I226" s="17">
        <f t="shared" si="10"/>
        <v>41.222222222222221</v>
      </c>
      <c r="J226" s="17">
        <v>41</v>
      </c>
    </row>
    <row r="227" spans="1:50" ht="13.5">
      <c r="A227" s="20">
        <f t="shared" si="11"/>
        <v>222</v>
      </c>
      <c r="B227" s="15">
        <v>41038</v>
      </c>
      <c r="C227" s="49">
        <v>1100</v>
      </c>
      <c r="D227" s="39">
        <v>893</v>
      </c>
      <c r="E227" s="11">
        <v>972</v>
      </c>
      <c r="F227" s="17">
        <v>62</v>
      </c>
      <c r="G227" s="17">
        <v>60</v>
      </c>
      <c r="H227" s="17">
        <f t="shared" si="10"/>
        <v>44.222222222222221</v>
      </c>
      <c r="I227" s="17">
        <f t="shared" si="10"/>
        <v>42.222222222222221</v>
      </c>
      <c r="J227" s="17">
        <v>41</v>
      </c>
      <c r="K227">
        <v>15.6</v>
      </c>
      <c r="L227">
        <f>K227*(9/5)+32</f>
        <v>60.08</v>
      </c>
      <c r="M227">
        <v>46</v>
      </c>
      <c r="N227">
        <v>11.2</v>
      </c>
      <c r="O227" s="46">
        <v>9.9990000000000006</v>
      </c>
      <c r="P227" s="46">
        <v>4.99E-2</v>
      </c>
      <c r="Q227" s="55">
        <v>1.9990000000000001</v>
      </c>
      <c r="R227"/>
      <c r="S227">
        <v>0.06</v>
      </c>
      <c r="T227" s="46">
        <v>2.9899999999999999E-2</v>
      </c>
      <c r="U227" s="46">
        <v>4.99E-2</v>
      </c>
      <c r="V227" s="56">
        <v>0.19989999999999999</v>
      </c>
      <c r="W227">
        <v>1.8</v>
      </c>
      <c r="X227">
        <v>1.8</v>
      </c>
      <c r="Y227">
        <v>33</v>
      </c>
      <c r="Z227">
        <v>33</v>
      </c>
      <c r="AA227">
        <v>140</v>
      </c>
      <c r="AB227">
        <v>3</v>
      </c>
      <c r="AC227" s="46">
        <v>0.999</v>
      </c>
      <c r="AD227">
        <v>11.56584</v>
      </c>
      <c r="AE227" s="46">
        <v>0.999</v>
      </c>
      <c r="AF227">
        <v>3</v>
      </c>
      <c r="AG227">
        <v>14</v>
      </c>
      <c r="AH227">
        <v>17</v>
      </c>
      <c r="AI227" s="46">
        <v>4.9989999999999997</v>
      </c>
      <c r="AJ227" s="46">
        <v>4.9989999999999997</v>
      </c>
      <c r="AK227">
        <v>2.4</v>
      </c>
      <c r="AL227">
        <v>1.2</v>
      </c>
      <c r="AM227">
        <v>0.8</v>
      </c>
      <c r="AN227">
        <v>17</v>
      </c>
      <c r="AO227" s="46">
        <v>0.499</v>
      </c>
      <c r="AP227">
        <v>0.9</v>
      </c>
      <c r="AQ227" s="46">
        <v>0.499</v>
      </c>
      <c r="AR227" s="55">
        <v>9.9000000000000005E-2</v>
      </c>
      <c r="AS227">
        <v>1</v>
      </c>
      <c r="AT227" s="46">
        <v>0.999</v>
      </c>
      <c r="AU227"/>
      <c r="AV227">
        <v>2.2000000000000002</v>
      </c>
      <c r="AW227">
        <v>7.3</v>
      </c>
      <c r="AX227">
        <v>4.9000000000000004</v>
      </c>
    </row>
    <row r="228" spans="1:50" ht="13.5">
      <c r="A228" s="20">
        <f t="shared" si="11"/>
        <v>223</v>
      </c>
      <c r="B228" s="15">
        <v>41039</v>
      </c>
      <c r="C228" s="49">
        <v>1110.5208333333333</v>
      </c>
      <c r="D228" s="39">
        <v>941</v>
      </c>
      <c r="E228" s="11">
        <v>997</v>
      </c>
      <c r="F228" s="17">
        <v>62</v>
      </c>
      <c r="G228" s="17">
        <v>60</v>
      </c>
      <c r="H228" s="17">
        <f t="shared" si="10"/>
        <v>44.222222222222221</v>
      </c>
      <c r="I228" s="17">
        <f t="shared" si="10"/>
        <v>42.222222222222221</v>
      </c>
      <c r="J228" s="17">
        <v>41</v>
      </c>
    </row>
    <row r="229" spans="1:50" ht="13.5">
      <c r="A229" s="20">
        <f t="shared" si="11"/>
        <v>224</v>
      </c>
      <c r="B229" s="15">
        <v>41040</v>
      </c>
      <c r="C229" s="49">
        <v>1109.2708333333333</v>
      </c>
      <c r="D229" s="39">
        <v>957</v>
      </c>
      <c r="E229" s="11">
        <v>1007</v>
      </c>
      <c r="F229" s="17">
        <v>62</v>
      </c>
      <c r="G229" s="17">
        <v>60</v>
      </c>
      <c r="H229" s="17">
        <f t="shared" si="10"/>
        <v>44.222222222222221</v>
      </c>
      <c r="I229" s="17">
        <f t="shared" si="10"/>
        <v>42.222222222222221</v>
      </c>
      <c r="J229" s="17">
        <v>41</v>
      </c>
    </row>
    <row r="230" spans="1:50" ht="13.5">
      <c r="A230" s="20">
        <f t="shared" si="11"/>
        <v>225</v>
      </c>
      <c r="B230" s="15">
        <v>41041</v>
      </c>
      <c r="C230" s="49">
        <v>1115.1041666666667</v>
      </c>
      <c r="D230" s="39">
        <v>967</v>
      </c>
      <c r="E230" s="11">
        <v>1013</v>
      </c>
      <c r="F230" s="17">
        <v>62</v>
      </c>
      <c r="G230" s="17">
        <v>60</v>
      </c>
      <c r="H230" s="17">
        <f t="shared" si="10"/>
        <v>44.222222222222221</v>
      </c>
      <c r="I230" s="17">
        <f t="shared" si="10"/>
        <v>42.222222222222221</v>
      </c>
      <c r="J230" s="17">
        <v>42</v>
      </c>
    </row>
    <row r="231" spans="1:50" ht="13.5">
      <c r="A231" s="20">
        <f t="shared" si="11"/>
        <v>226</v>
      </c>
      <c r="B231" s="15">
        <v>41042</v>
      </c>
      <c r="C231" s="49">
        <v>1120</v>
      </c>
      <c r="D231" s="39">
        <v>961</v>
      </c>
      <c r="E231" s="11">
        <v>1019</v>
      </c>
      <c r="F231" s="17">
        <v>62</v>
      </c>
      <c r="G231" s="17">
        <v>61</v>
      </c>
      <c r="H231" s="17">
        <f t="shared" si="10"/>
        <v>44.222222222222221</v>
      </c>
      <c r="I231" s="17">
        <f t="shared" si="10"/>
        <v>43.222222222222221</v>
      </c>
      <c r="J231" s="17">
        <v>43</v>
      </c>
    </row>
    <row r="232" spans="1:50" ht="13.5">
      <c r="A232" s="20">
        <f t="shared" si="11"/>
        <v>227</v>
      </c>
      <c r="B232" s="15">
        <v>41043</v>
      </c>
      <c r="C232" s="49">
        <v>1117.8125</v>
      </c>
      <c r="D232" s="39">
        <v>886</v>
      </c>
      <c r="E232" s="11">
        <v>1020</v>
      </c>
      <c r="F232" s="17">
        <v>62</v>
      </c>
      <c r="G232" s="17">
        <v>60</v>
      </c>
      <c r="H232" s="17">
        <f t="shared" si="10"/>
        <v>44.222222222222221</v>
      </c>
      <c r="I232" s="17">
        <f t="shared" si="10"/>
        <v>42.222222222222221</v>
      </c>
      <c r="J232" s="17">
        <v>43</v>
      </c>
    </row>
    <row r="233" spans="1:50" ht="13.5">
      <c r="A233" s="20">
        <f t="shared" si="11"/>
        <v>228</v>
      </c>
      <c r="B233" s="15">
        <v>41044</v>
      </c>
      <c r="C233" s="49">
        <v>1118.75</v>
      </c>
      <c r="D233" s="39">
        <v>867</v>
      </c>
      <c r="E233" s="11">
        <v>1025</v>
      </c>
      <c r="F233" s="17">
        <v>62</v>
      </c>
      <c r="G233" s="17">
        <v>60</v>
      </c>
      <c r="H233" s="17">
        <f t="shared" si="10"/>
        <v>44.222222222222221</v>
      </c>
      <c r="I233" s="17">
        <f t="shared" si="10"/>
        <v>42.222222222222221</v>
      </c>
      <c r="J233" s="17">
        <v>43</v>
      </c>
    </row>
    <row r="234" spans="1:50" ht="13.5">
      <c r="A234" s="20">
        <f t="shared" si="11"/>
        <v>229</v>
      </c>
      <c r="B234" s="15">
        <v>41045</v>
      </c>
      <c r="C234" s="49">
        <v>1110</v>
      </c>
      <c r="D234" s="39">
        <v>873</v>
      </c>
      <c r="E234" s="11">
        <v>1024</v>
      </c>
      <c r="F234" s="17">
        <v>62</v>
      </c>
      <c r="G234" s="17">
        <v>60</v>
      </c>
      <c r="H234" s="17">
        <f t="shared" si="10"/>
        <v>44.222222222222221</v>
      </c>
      <c r="I234" s="17">
        <f t="shared" si="10"/>
        <v>42.222222222222221</v>
      </c>
      <c r="J234" s="17">
        <v>43</v>
      </c>
    </row>
    <row r="235" spans="1:50" ht="13.5">
      <c r="A235" s="20">
        <f t="shared" si="11"/>
        <v>230</v>
      </c>
      <c r="B235" s="15">
        <v>41046</v>
      </c>
      <c r="C235" s="49">
        <v>1100</v>
      </c>
      <c r="D235" s="39">
        <v>870</v>
      </c>
      <c r="E235" s="11">
        <v>1017</v>
      </c>
      <c r="F235" s="17">
        <v>62</v>
      </c>
      <c r="G235" s="17">
        <v>61</v>
      </c>
      <c r="H235" s="17">
        <f t="shared" si="10"/>
        <v>44.222222222222221</v>
      </c>
      <c r="I235" s="17">
        <f t="shared" si="10"/>
        <v>43.222222222222221</v>
      </c>
      <c r="J235" s="17">
        <v>43</v>
      </c>
    </row>
    <row r="236" spans="1:50" ht="13.5">
      <c r="A236" s="20">
        <f t="shared" si="11"/>
        <v>231</v>
      </c>
      <c r="B236" s="15">
        <v>41047</v>
      </c>
      <c r="C236" s="49">
        <v>1091.1979166666667</v>
      </c>
      <c r="D236" s="39">
        <v>860</v>
      </c>
      <c r="E236" s="11">
        <v>1005</v>
      </c>
      <c r="F236" s="17">
        <v>62</v>
      </c>
      <c r="G236" s="17">
        <v>60</v>
      </c>
      <c r="H236" s="17">
        <f t="shared" si="10"/>
        <v>44.222222222222221</v>
      </c>
      <c r="I236" s="17">
        <f t="shared" si="10"/>
        <v>42.222222222222221</v>
      </c>
      <c r="J236" s="17">
        <v>42</v>
      </c>
    </row>
    <row r="237" spans="1:50" ht="13.5">
      <c r="A237" s="20">
        <f t="shared" si="11"/>
        <v>232</v>
      </c>
      <c r="B237" s="15">
        <v>41048</v>
      </c>
      <c r="C237" s="49">
        <v>1100.7291666666667</v>
      </c>
      <c r="D237" s="39">
        <v>853</v>
      </c>
      <c r="E237" s="11">
        <v>1001</v>
      </c>
      <c r="F237" s="17">
        <v>62</v>
      </c>
      <c r="G237" s="17">
        <v>60</v>
      </c>
      <c r="H237" s="17">
        <f t="shared" si="10"/>
        <v>44.222222222222221</v>
      </c>
      <c r="I237" s="17">
        <f t="shared" si="10"/>
        <v>42.222222222222221</v>
      </c>
      <c r="J237" s="17">
        <v>42</v>
      </c>
    </row>
    <row r="238" spans="1:50" ht="13.5">
      <c r="A238" s="20">
        <f t="shared" si="11"/>
        <v>233</v>
      </c>
      <c r="B238" s="15">
        <v>41049</v>
      </c>
      <c r="C238" s="49">
        <v>1100</v>
      </c>
      <c r="D238" s="39">
        <v>851</v>
      </c>
      <c r="E238" s="11">
        <v>1004</v>
      </c>
      <c r="F238" s="17">
        <v>62</v>
      </c>
      <c r="G238" s="17">
        <v>61</v>
      </c>
      <c r="H238" s="17">
        <f t="shared" si="10"/>
        <v>44.222222222222221</v>
      </c>
      <c r="I238" s="17">
        <f t="shared" si="10"/>
        <v>43.222222222222221</v>
      </c>
      <c r="J238" s="17">
        <v>42</v>
      </c>
    </row>
    <row r="239" spans="1:50" ht="13.5">
      <c r="A239" s="20">
        <f t="shared" si="11"/>
        <v>234</v>
      </c>
      <c r="B239" s="15">
        <v>41050</v>
      </c>
      <c r="C239" s="49">
        <v>1101.6666666666667</v>
      </c>
      <c r="D239" s="39">
        <v>859</v>
      </c>
      <c r="E239" s="11">
        <v>1007</v>
      </c>
      <c r="F239" s="17">
        <v>63</v>
      </c>
      <c r="G239" s="17">
        <v>61</v>
      </c>
      <c r="H239" s="17">
        <f t="shared" si="10"/>
        <v>45.222222222222221</v>
      </c>
      <c r="I239" s="17">
        <f t="shared" si="10"/>
        <v>43.222222222222221</v>
      </c>
      <c r="J239" s="17">
        <v>43</v>
      </c>
    </row>
    <row r="240" spans="1:50" ht="13.5">
      <c r="A240" s="20">
        <f t="shared" si="11"/>
        <v>235</v>
      </c>
      <c r="B240" s="15">
        <v>41051</v>
      </c>
      <c r="C240" s="49">
        <v>1102.8125</v>
      </c>
      <c r="D240" s="39">
        <v>856</v>
      </c>
      <c r="E240" s="11">
        <v>999</v>
      </c>
      <c r="F240" s="17">
        <v>63</v>
      </c>
      <c r="G240" s="17">
        <v>61</v>
      </c>
      <c r="H240" s="17">
        <f t="shared" si="10"/>
        <v>45.222222222222221</v>
      </c>
      <c r="I240" s="17">
        <f t="shared" si="10"/>
        <v>43.222222222222221</v>
      </c>
      <c r="J240" s="17">
        <v>43</v>
      </c>
    </row>
    <row r="241" spans="1:50" ht="13.5">
      <c r="A241" s="20">
        <f t="shared" si="11"/>
        <v>236</v>
      </c>
      <c r="B241" s="15">
        <v>41052</v>
      </c>
      <c r="C241" s="49">
        <v>1100</v>
      </c>
      <c r="D241" s="39">
        <v>694</v>
      </c>
      <c r="E241" s="11">
        <v>1004</v>
      </c>
      <c r="F241" s="17">
        <v>62</v>
      </c>
      <c r="G241" s="17">
        <v>61</v>
      </c>
      <c r="H241" s="17">
        <f t="shared" si="10"/>
        <v>44.222222222222221</v>
      </c>
      <c r="I241" s="17">
        <f t="shared" si="10"/>
        <v>43.222222222222221</v>
      </c>
      <c r="J241" s="17">
        <v>43</v>
      </c>
    </row>
    <row r="242" spans="1:50" ht="13.5">
      <c r="A242" s="20">
        <f t="shared" si="11"/>
        <v>237</v>
      </c>
      <c r="B242" s="15">
        <v>41053</v>
      </c>
      <c r="C242" s="49">
        <v>1104.5833333333333</v>
      </c>
      <c r="D242" s="39">
        <v>685</v>
      </c>
      <c r="E242" s="11">
        <v>1008</v>
      </c>
      <c r="F242" s="17">
        <v>62</v>
      </c>
      <c r="G242" s="17">
        <v>60</v>
      </c>
      <c r="H242" s="17">
        <f t="shared" si="10"/>
        <v>44.222222222222221</v>
      </c>
      <c r="I242" s="17">
        <f t="shared" si="10"/>
        <v>42.222222222222221</v>
      </c>
      <c r="J242" s="17">
        <v>43</v>
      </c>
    </row>
    <row r="243" spans="1:50" ht="13.5">
      <c r="A243" s="20">
        <f t="shared" si="11"/>
        <v>238</v>
      </c>
      <c r="B243" s="15">
        <v>41054</v>
      </c>
      <c r="C243" s="49">
        <v>1106.7708333333333</v>
      </c>
      <c r="D243" s="39">
        <v>686</v>
      </c>
      <c r="E243" s="11">
        <v>1001</v>
      </c>
      <c r="F243" s="17">
        <v>61</v>
      </c>
      <c r="G243" s="17">
        <v>59</v>
      </c>
      <c r="H243" s="17">
        <f t="shared" si="10"/>
        <v>43.222222222222221</v>
      </c>
      <c r="I243" s="17">
        <f t="shared" si="10"/>
        <v>41.222222222222221</v>
      </c>
      <c r="J243" s="17">
        <v>43</v>
      </c>
    </row>
    <row r="244" spans="1:50" ht="13.5">
      <c r="A244" s="20">
        <f t="shared" si="11"/>
        <v>239</v>
      </c>
      <c r="B244" s="15">
        <v>41055</v>
      </c>
      <c r="C244" s="49">
        <v>1017</v>
      </c>
      <c r="D244" s="39">
        <v>871</v>
      </c>
      <c r="E244" s="11">
        <v>1008</v>
      </c>
      <c r="F244" s="17">
        <v>59</v>
      </c>
      <c r="G244" s="17">
        <v>58</v>
      </c>
      <c r="H244" s="17">
        <f t="shared" si="10"/>
        <v>41.222222222222221</v>
      </c>
      <c r="I244" s="17">
        <f t="shared" si="10"/>
        <v>40.222222222222221</v>
      </c>
      <c r="J244" s="17">
        <v>47</v>
      </c>
    </row>
    <row r="245" spans="1:50" ht="13.5">
      <c r="A245" s="20">
        <f t="shared" si="11"/>
        <v>240</v>
      </c>
      <c r="B245" s="15">
        <v>41056</v>
      </c>
      <c r="C245" s="49">
        <v>825.70833333333337</v>
      </c>
      <c r="D245" s="39">
        <v>873</v>
      </c>
      <c r="E245" s="11">
        <v>979</v>
      </c>
      <c r="F245" s="17">
        <v>61</v>
      </c>
      <c r="G245" s="17">
        <v>59</v>
      </c>
      <c r="H245" s="17">
        <f t="shared" si="10"/>
        <v>43.222222222222221</v>
      </c>
      <c r="I245" s="17">
        <f t="shared" si="10"/>
        <v>41.222222222222221</v>
      </c>
      <c r="J245" s="17">
        <v>48</v>
      </c>
    </row>
    <row r="246" spans="1:50" ht="13.5">
      <c r="A246" s="20">
        <f t="shared" si="11"/>
        <v>241</v>
      </c>
      <c r="B246" s="15">
        <v>41057</v>
      </c>
      <c r="C246" s="49">
        <v>578.1875</v>
      </c>
      <c r="D246" s="39">
        <v>812</v>
      </c>
      <c r="E246" s="11">
        <v>835</v>
      </c>
      <c r="F246" s="17">
        <v>64</v>
      </c>
      <c r="G246" s="17">
        <v>61</v>
      </c>
      <c r="H246" s="17">
        <f t="shared" si="10"/>
        <v>46.222222222222221</v>
      </c>
      <c r="I246" s="17">
        <f t="shared" si="10"/>
        <v>43.222222222222221</v>
      </c>
      <c r="J246" s="17">
        <v>49</v>
      </c>
    </row>
    <row r="247" spans="1:50" ht="13.5">
      <c r="A247" s="20">
        <f t="shared" si="11"/>
        <v>242</v>
      </c>
      <c r="B247" s="15">
        <v>41058</v>
      </c>
      <c r="C247" s="49">
        <v>396.78125</v>
      </c>
      <c r="D247" s="39">
        <v>667</v>
      </c>
      <c r="E247" s="11">
        <v>625</v>
      </c>
      <c r="F247" s="17">
        <v>66</v>
      </c>
      <c r="G247" s="17">
        <v>64</v>
      </c>
      <c r="H247" s="17">
        <f t="shared" si="10"/>
        <v>48.222222222222221</v>
      </c>
      <c r="I247" s="17">
        <f t="shared" si="10"/>
        <v>46.222222222222221</v>
      </c>
      <c r="J247" s="17">
        <v>49</v>
      </c>
    </row>
    <row r="248" spans="1:50" ht="13.5">
      <c r="A248" s="20">
        <f t="shared" si="11"/>
        <v>243</v>
      </c>
      <c r="B248" s="15">
        <v>41059</v>
      </c>
      <c r="C248" s="49">
        <v>387.6875</v>
      </c>
      <c r="D248" s="39">
        <v>481</v>
      </c>
      <c r="E248" s="11">
        <v>407</v>
      </c>
      <c r="F248" s="17">
        <v>70</v>
      </c>
      <c r="G248" s="17">
        <v>68</v>
      </c>
      <c r="H248" s="17">
        <f t="shared" si="10"/>
        <v>52.222222222222221</v>
      </c>
      <c r="I248" s="17">
        <f t="shared" si="10"/>
        <v>50.222222222222221</v>
      </c>
      <c r="J248" s="17">
        <v>50</v>
      </c>
    </row>
    <row r="249" spans="1:50" ht="13.5">
      <c r="A249" s="20">
        <f t="shared" si="11"/>
        <v>244</v>
      </c>
      <c r="B249" s="15">
        <v>41060</v>
      </c>
      <c r="C249" s="49">
        <v>387.95833333333331</v>
      </c>
      <c r="D249" s="39">
        <v>343</v>
      </c>
      <c r="E249" s="11">
        <v>309</v>
      </c>
      <c r="F249" s="17">
        <v>73</v>
      </c>
      <c r="G249" s="17">
        <v>70</v>
      </c>
      <c r="H249" s="17">
        <f t="shared" si="10"/>
        <v>55.222222222222221</v>
      </c>
      <c r="I249" s="17">
        <f t="shared" si="10"/>
        <v>52.222222222222221</v>
      </c>
      <c r="J249" s="17">
        <v>52</v>
      </c>
      <c r="K249" s="8"/>
      <c r="L249" s="8"/>
      <c r="M249" s="8"/>
      <c r="N249" s="8"/>
      <c r="O249" s="6"/>
      <c r="P249" s="8"/>
      <c r="Q249" s="1"/>
      <c r="R249" s="1"/>
      <c r="S249" s="8"/>
      <c r="T249" s="1"/>
      <c r="U249" s="8"/>
      <c r="V249" s="8"/>
      <c r="W249" s="6"/>
      <c r="X249" s="6"/>
      <c r="Y249" s="6"/>
      <c r="Z249" s="6"/>
      <c r="AA249" s="6"/>
      <c r="AB249" s="8"/>
      <c r="AC249" s="8"/>
      <c r="AD249" s="10"/>
      <c r="AE249" s="8"/>
      <c r="AF249" s="8"/>
      <c r="AG249" s="8"/>
      <c r="AH249" s="8"/>
      <c r="AI249" s="7"/>
      <c r="AJ249" s="7"/>
      <c r="AK249" s="8"/>
      <c r="AL249" s="8"/>
      <c r="AM249" s="8"/>
      <c r="AN249" s="8"/>
      <c r="AO249" s="7"/>
      <c r="AP249" s="8"/>
      <c r="AQ249" s="7"/>
      <c r="AR249" s="8"/>
      <c r="AS249" s="8"/>
      <c r="AT249" s="7"/>
      <c r="AU249" s="1"/>
      <c r="AV249" s="8"/>
      <c r="AW249" s="8"/>
      <c r="AX249" s="1"/>
    </row>
    <row r="250" spans="1:50" ht="13.5">
      <c r="A250" s="20">
        <f t="shared" si="11"/>
        <v>245</v>
      </c>
      <c r="B250" s="15">
        <v>41061</v>
      </c>
      <c r="C250" s="50">
        <v>390.91666666666669</v>
      </c>
      <c r="D250" s="11">
        <v>282</v>
      </c>
      <c r="E250" s="11">
        <v>277</v>
      </c>
      <c r="F250" s="17">
        <v>75</v>
      </c>
      <c r="G250" s="17">
        <v>73</v>
      </c>
      <c r="H250" s="17">
        <f t="shared" si="10"/>
        <v>57.222222222222221</v>
      </c>
      <c r="I250" s="17">
        <f t="shared" si="10"/>
        <v>55.222222222222221</v>
      </c>
      <c r="J250" s="17">
        <v>51</v>
      </c>
    </row>
    <row r="251" spans="1:50" ht="13.5">
      <c r="A251" s="20">
        <f t="shared" si="11"/>
        <v>246</v>
      </c>
      <c r="B251" s="15">
        <v>41062</v>
      </c>
      <c r="C251" s="49">
        <v>386.05208333333331</v>
      </c>
      <c r="D251" s="39">
        <v>245</v>
      </c>
      <c r="E251" s="11">
        <v>260</v>
      </c>
      <c r="F251" s="17">
        <v>76</v>
      </c>
      <c r="G251" s="17">
        <v>74</v>
      </c>
      <c r="H251" s="17">
        <f t="shared" si="10"/>
        <v>58.222222222222221</v>
      </c>
      <c r="I251" s="17">
        <f t="shared" si="10"/>
        <v>56.222222222222221</v>
      </c>
      <c r="J251" s="17">
        <v>47</v>
      </c>
    </row>
    <row r="252" spans="1:50" ht="13.5">
      <c r="A252" s="20">
        <f t="shared" si="11"/>
        <v>247</v>
      </c>
      <c r="B252" s="15">
        <v>41063</v>
      </c>
      <c r="C252" s="49">
        <v>386.29166666666669</v>
      </c>
      <c r="D252" s="39">
        <v>221</v>
      </c>
      <c r="E252" s="11">
        <v>251</v>
      </c>
      <c r="F252" s="17">
        <v>75</v>
      </c>
      <c r="G252" s="17">
        <v>73</v>
      </c>
      <c r="H252" s="17">
        <f t="shared" si="10"/>
        <v>57.222222222222221</v>
      </c>
      <c r="I252" s="17">
        <f t="shared" si="10"/>
        <v>55.222222222222221</v>
      </c>
      <c r="J252" s="17">
        <v>46</v>
      </c>
    </row>
    <row r="253" spans="1:50" ht="13.5">
      <c r="A253" s="20">
        <f t="shared" si="11"/>
        <v>248</v>
      </c>
      <c r="B253" s="15">
        <v>41064</v>
      </c>
      <c r="C253" s="49">
        <v>389.65625</v>
      </c>
      <c r="D253" s="39">
        <v>219</v>
      </c>
      <c r="E253" s="11">
        <v>251</v>
      </c>
      <c r="F253" s="17">
        <v>75</v>
      </c>
      <c r="G253" s="17">
        <v>73</v>
      </c>
      <c r="H253" s="17">
        <f t="shared" si="10"/>
        <v>57.222222222222221</v>
      </c>
      <c r="I253" s="17">
        <f t="shared" si="10"/>
        <v>55.222222222222221</v>
      </c>
      <c r="J253" s="17">
        <v>45</v>
      </c>
    </row>
    <row r="254" spans="1:50" ht="13.5">
      <c r="A254" s="20">
        <f t="shared" si="11"/>
        <v>249</v>
      </c>
      <c r="B254" s="15">
        <v>41065</v>
      </c>
      <c r="C254" s="49">
        <v>389.80208333333331</v>
      </c>
      <c r="D254" s="39">
        <v>218</v>
      </c>
      <c r="E254" s="11">
        <v>256</v>
      </c>
      <c r="F254" s="17">
        <v>72</v>
      </c>
      <c r="G254" s="17">
        <v>70</v>
      </c>
      <c r="H254" s="17">
        <f t="shared" si="10"/>
        <v>54.222222222222221</v>
      </c>
      <c r="I254" s="17">
        <f t="shared" si="10"/>
        <v>52.222222222222221</v>
      </c>
      <c r="J254" s="17">
        <v>46</v>
      </c>
    </row>
    <row r="255" spans="1:50" ht="13.5">
      <c r="A255" s="20">
        <f t="shared" si="11"/>
        <v>250</v>
      </c>
      <c r="B255" s="15">
        <v>41066</v>
      </c>
      <c r="C255" s="49">
        <v>389.36458333333331</v>
      </c>
      <c r="D255" s="39">
        <v>202</v>
      </c>
      <c r="E255" s="11">
        <v>251</v>
      </c>
      <c r="F255" s="17">
        <v>71</v>
      </c>
      <c r="G255" s="17">
        <v>69</v>
      </c>
      <c r="H255" s="17">
        <f t="shared" si="10"/>
        <v>53.222222222222221</v>
      </c>
      <c r="I255" s="17">
        <f t="shared" si="10"/>
        <v>51.222222222222221</v>
      </c>
      <c r="J255" s="17">
        <v>45</v>
      </c>
      <c r="K255">
        <v>19.399999999999999</v>
      </c>
      <c r="L255">
        <f t="shared" ref="L255" si="12">K255*(9/5)+32</f>
        <v>66.92</v>
      </c>
      <c r="M255">
        <v>44</v>
      </c>
      <c r="N255">
        <v>14.7</v>
      </c>
      <c r="O255">
        <v>11</v>
      </c>
      <c r="P255" s="46">
        <v>4.99E-2</v>
      </c>
      <c r="Q255" s="55">
        <v>1.9990000000000001</v>
      </c>
      <c r="R255"/>
      <c r="S255" s="46">
        <v>4.99E-2</v>
      </c>
      <c r="T255" s="46">
        <v>2.9899999999999999E-2</v>
      </c>
      <c r="U255" s="46">
        <v>4.99E-2</v>
      </c>
      <c r="V255">
        <v>0.3</v>
      </c>
      <c r="W255">
        <v>2.1</v>
      </c>
      <c r="X255">
        <v>2</v>
      </c>
      <c r="Y255">
        <v>7.8</v>
      </c>
      <c r="Z255">
        <v>4.5</v>
      </c>
      <c r="AA255">
        <v>49</v>
      </c>
      <c r="AB255">
        <v>3</v>
      </c>
      <c r="AC255" s="46">
        <v>0.999</v>
      </c>
      <c r="AD255">
        <v>11.56584</v>
      </c>
      <c r="AE255">
        <v>1</v>
      </c>
      <c r="AF255">
        <v>4</v>
      </c>
      <c r="AG255">
        <v>16</v>
      </c>
      <c r="AH255">
        <v>20</v>
      </c>
      <c r="AI255" s="46">
        <v>4.9989999999999997</v>
      </c>
      <c r="AJ255" s="46">
        <v>4.9989999999999997</v>
      </c>
      <c r="AK255">
        <v>2.7</v>
      </c>
      <c r="AL255">
        <v>1.2</v>
      </c>
      <c r="AM255">
        <v>1.7</v>
      </c>
      <c r="AN255">
        <v>20</v>
      </c>
      <c r="AO255" s="46">
        <v>0.499</v>
      </c>
      <c r="AP255">
        <v>0.9</v>
      </c>
      <c r="AQ255" s="46">
        <v>0.499</v>
      </c>
      <c r="AR255" s="55">
        <v>9.9000000000000005E-2</v>
      </c>
      <c r="AS255">
        <v>1.2</v>
      </c>
      <c r="AT255" s="46">
        <v>0.999</v>
      </c>
      <c r="AU255"/>
      <c r="AV255">
        <v>2</v>
      </c>
      <c r="AW255">
        <v>7</v>
      </c>
      <c r="AX255">
        <v>5.2</v>
      </c>
    </row>
    <row r="256" spans="1:50" ht="13.5">
      <c r="A256" s="20">
        <f t="shared" si="11"/>
        <v>251</v>
      </c>
      <c r="B256" s="15">
        <v>41067</v>
      </c>
      <c r="C256" s="49">
        <v>389</v>
      </c>
      <c r="D256" s="39">
        <v>198</v>
      </c>
      <c r="E256" s="11">
        <v>253</v>
      </c>
      <c r="F256" s="17">
        <v>72</v>
      </c>
      <c r="G256" s="17">
        <v>69</v>
      </c>
      <c r="H256" s="17">
        <f t="shared" si="10"/>
        <v>54.222222222222221</v>
      </c>
      <c r="I256" s="17">
        <f t="shared" si="10"/>
        <v>51.222222222222221</v>
      </c>
      <c r="J256" s="17">
        <v>44</v>
      </c>
    </row>
    <row r="257" spans="1:10" ht="13.5">
      <c r="A257" s="20">
        <f t="shared" si="11"/>
        <v>252</v>
      </c>
      <c r="B257" s="15">
        <v>41068</v>
      </c>
      <c r="C257" s="49">
        <v>381.3125</v>
      </c>
      <c r="D257" s="39">
        <v>196</v>
      </c>
      <c r="E257" s="11">
        <v>252</v>
      </c>
      <c r="F257" s="17">
        <v>73</v>
      </c>
      <c r="G257" s="17">
        <v>70</v>
      </c>
      <c r="H257" s="17">
        <f t="shared" si="10"/>
        <v>55.222222222222221</v>
      </c>
      <c r="I257" s="17">
        <f t="shared" si="10"/>
        <v>52.222222222222221</v>
      </c>
      <c r="J257" s="17">
        <v>45</v>
      </c>
    </row>
    <row r="258" spans="1:10" ht="13.5">
      <c r="A258" s="20">
        <f t="shared" si="11"/>
        <v>253</v>
      </c>
      <c r="B258" s="15">
        <v>41069</v>
      </c>
      <c r="C258" s="49">
        <v>323.70833333333331</v>
      </c>
      <c r="D258" s="39">
        <v>189</v>
      </c>
      <c r="E258" s="11">
        <v>250</v>
      </c>
      <c r="F258" s="17">
        <v>72</v>
      </c>
      <c r="G258" s="17">
        <v>70</v>
      </c>
      <c r="H258" s="17">
        <f t="shared" si="10"/>
        <v>54.222222222222221</v>
      </c>
      <c r="I258" s="17">
        <f t="shared" si="10"/>
        <v>52.222222222222221</v>
      </c>
      <c r="J258" s="17">
        <v>45</v>
      </c>
    </row>
    <row r="259" spans="1:10" ht="13.5">
      <c r="A259" s="20">
        <f t="shared" si="11"/>
        <v>254</v>
      </c>
      <c r="B259" s="15">
        <v>41070</v>
      </c>
      <c r="C259" s="49">
        <v>323</v>
      </c>
      <c r="D259" s="39">
        <v>188</v>
      </c>
      <c r="E259" s="11">
        <v>249</v>
      </c>
      <c r="F259" s="17">
        <v>73</v>
      </c>
      <c r="G259" s="17">
        <v>70</v>
      </c>
      <c r="H259" s="17">
        <f t="shared" si="10"/>
        <v>55.222222222222221</v>
      </c>
      <c r="I259" s="17">
        <f t="shared" si="10"/>
        <v>52.222222222222221</v>
      </c>
      <c r="J259" s="17">
        <v>45</v>
      </c>
    </row>
    <row r="260" spans="1:10" ht="13.5">
      <c r="A260" s="20">
        <f t="shared" si="11"/>
        <v>255</v>
      </c>
      <c r="B260" s="15">
        <v>41071</v>
      </c>
      <c r="C260" s="49">
        <v>323.95833333333331</v>
      </c>
      <c r="D260" s="39">
        <v>187</v>
      </c>
      <c r="E260" s="11">
        <v>254</v>
      </c>
      <c r="F260" s="17">
        <v>74</v>
      </c>
      <c r="G260" s="17">
        <v>72</v>
      </c>
      <c r="H260" s="17">
        <f t="shared" si="10"/>
        <v>56.222222222222221</v>
      </c>
      <c r="I260" s="17">
        <f t="shared" si="10"/>
        <v>54.222222222222221</v>
      </c>
      <c r="J260" s="17">
        <v>44</v>
      </c>
    </row>
    <row r="261" spans="1:10" ht="13.5">
      <c r="A261" s="20">
        <f t="shared" si="11"/>
        <v>256</v>
      </c>
      <c r="B261" s="15">
        <v>41072</v>
      </c>
      <c r="C261" s="49">
        <v>327.29166666666669</v>
      </c>
      <c r="D261" s="39">
        <v>183</v>
      </c>
      <c r="E261" s="11">
        <v>255</v>
      </c>
      <c r="F261" s="17">
        <v>75</v>
      </c>
      <c r="G261" s="17">
        <v>73</v>
      </c>
      <c r="H261" s="17">
        <f t="shared" si="10"/>
        <v>57.222222222222221</v>
      </c>
      <c r="I261" s="17">
        <f t="shared" si="10"/>
        <v>55.222222222222221</v>
      </c>
      <c r="J261" s="17">
        <v>45</v>
      </c>
    </row>
    <row r="262" spans="1:10" ht="13.5">
      <c r="A262" s="20">
        <f t="shared" si="11"/>
        <v>257</v>
      </c>
      <c r="B262" s="15">
        <v>41073</v>
      </c>
      <c r="C262" s="49">
        <v>323</v>
      </c>
      <c r="D262" s="39">
        <v>182</v>
      </c>
      <c r="E262" s="11">
        <v>252</v>
      </c>
      <c r="F262" s="17">
        <v>76</v>
      </c>
      <c r="G262" s="17">
        <v>74</v>
      </c>
      <c r="H262" s="17">
        <f t="shared" si="10"/>
        <v>58.222222222222221</v>
      </c>
      <c r="I262" s="17">
        <f t="shared" si="10"/>
        <v>56.222222222222221</v>
      </c>
      <c r="J262" s="17">
        <v>45</v>
      </c>
    </row>
    <row r="263" spans="1:10" ht="13.5">
      <c r="A263" s="20">
        <f t="shared" si="11"/>
        <v>258</v>
      </c>
      <c r="B263" s="15">
        <v>41074</v>
      </c>
      <c r="C263" s="49">
        <v>324.08333333333331</v>
      </c>
      <c r="D263" s="39">
        <v>178</v>
      </c>
      <c r="E263" s="11">
        <v>244</v>
      </c>
      <c r="F263" s="17">
        <v>77</v>
      </c>
      <c r="G263" s="17">
        <v>75</v>
      </c>
      <c r="H263" s="17">
        <f t="shared" si="10"/>
        <v>59.222222222222221</v>
      </c>
      <c r="I263" s="17">
        <f t="shared" si="10"/>
        <v>57.222222222222221</v>
      </c>
      <c r="J263" s="17">
        <v>46</v>
      </c>
    </row>
    <row r="264" spans="1:10" ht="13.5">
      <c r="A264" s="20">
        <f t="shared" si="11"/>
        <v>259</v>
      </c>
      <c r="B264" s="15">
        <v>41075</v>
      </c>
      <c r="C264" s="49">
        <v>326.58333333333331</v>
      </c>
      <c r="D264" s="39">
        <v>170</v>
      </c>
      <c r="E264" s="11">
        <v>240</v>
      </c>
      <c r="F264" s="17">
        <v>77</v>
      </c>
      <c r="G264" s="17">
        <v>75</v>
      </c>
      <c r="H264" s="17">
        <f t="shared" si="10"/>
        <v>59.222222222222221</v>
      </c>
      <c r="I264" s="17">
        <f t="shared" si="10"/>
        <v>57.222222222222221</v>
      </c>
      <c r="J264" s="17">
        <v>47</v>
      </c>
    </row>
    <row r="265" spans="1:10" ht="13.5">
      <c r="A265" s="20">
        <f t="shared" ref="A265:A328" si="13">1+A264</f>
        <v>260</v>
      </c>
      <c r="B265" s="15">
        <v>41076</v>
      </c>
      <c r="C265" s="49">
        <v>325.79166666666669</v>
      </c>
      <c r="D265" s="39">
        <v>167</v>
      </c>
      <c r="E265" s="11">
        <v>238</v>
      </c>
      <c r="F265" s="17">
        <v>79</v>
      </c>
      <c r="G265" s="17">
        <v>76</v>
      </c>
      <c r="H265" s="17">
        <f t="shared" si="10"/>
        <v>61.222222222222221</v>
      </c>
      <c r="I265" s="17">
        <f t="shared" si="10"/>
        <v>58.222222222222221</v>
      </c>
      <c r="J265" s="17">
        <v>46</v>
      </c>
    </row>
    <row r="266" spans="1:10" ht="13.5">
      <c r="A266" s="20">
        <f t="shared" si="13"/>
        <v>261</v>
      </c>
      <c r="B266" s="15">
        <v>41077</v>
      </c>
      <c r="C266" s="49">
        <v>325.875</v>
      </c>
      <c r="D266" s="39">
        <v>161</v>
      </c>
      <c r="E266" s="11">
        <v>238</v>
      </c>
      <c r="F266" s="17">
        <v>81</v>
      </c>
      <c r="G266" s="17">
        <v>78</v>
      </c>
      <c r="H266" s="17">
        <f t="shared" si="10"/>
        <v>63.222222222222221</v>
      </c>
      <c r="I266" s="17">
        <f t="shared" si="10"/>
        <v>60.222222222222221</v>
      </c>
      <c r="J266" s="17">
        <v>46</v>
      </c>
    </row>
    <row r="267" spans="1:10" ht="13.5">
      <c r="A267" s="20">
        <f t="shared" si="13"/>
        <v>262</v>
      </c>
      <c r="B267" s="15">
        <v>41078</v>
      </c>
      <c r="C267" s="49">
        <v>328.26086956521738</v>
      </c>
      <c r="D267" s="39">
        <v>160</v>
      </c>
      <c r="E267" s="11">
        <v>244</v>
      </c>
      <c r="F267" s="17">
        <v>80</v>
      </c>
      <c r="G267" s="17">
        <v>78</v>
      </c>
      <c r="H267" s="17">
        <f t="shared" si="10"/>
        <v>62.222222222222221</v>
      </c>
      <c r="I267" s="17">
        <f t="shared" si="10"/>
        <v>60.222222222222221</v>
      </c>
      <c r="J267" s="17">
        <v>47</v>
      </c>
    </row>
    <row r="268" spans="1:10" ht="13.5">
      <c r="A268" s="20">
        <f t="shared" si="13"/>
        <v>263</v>
      </c>
      <c r="B268" s="15">
        <v>41079</v>
      </c>
      <c r="C268" s="49">
        <v>325.41666666666669</v>
      </c>
      <c r="D268" s="39">
        <v>158</v>
      </c>
      <c r="E268" s="11">
        <v>242</v>
      </c>
      <c r="F268" s="17">
        <v>79</v>
      </c>
      <c r="G268" s="17">
        <v>77</v>
      </c>
      <c r="H268" s="17">
        <f t="shared" si="10"/>
        <v>61.222222222222221</v>
      </c>
      <c r="I268" s="17">
        <f t="shared" si="10"/>
        <v>59.222222222222221</v>
      </c>
      <c r="J268" s="17">
        <v>47</v>
      </c>
    </row>
    <row r="269" spans="1:10" ht="13.5">
      <c r="A269" s="20">
        <f t="shared" si="13"/>
        <v>264</v>
      </c>
      <c r="B269" s="15">
        <v>41080</v>
      </c>
      <c r="C269" s="49">
        <v>324.66666666666669</v>
      </c>
      <c r="D269" s="39">
        <v>160</v>
      </c>
      <c r="E269" s="11">
        <v>240</v>
      </c>
      <c r="F269" s="17">
        <v>79</v>
      </c>
      <c r="G269" s="17">
        <v>76</v>
      </c>
      <c r="H269" s="17">
        <f t="shared" si="10"/>
        <v>61.222222222222221</v>
      </c>
      <c r="I269" s="17">
        <f t="shared" si="10"/>
        <v>58.222222222222221</v>
      </c>
      <c r="J269" s="17">
        <v>47</v>
      </c>
    </row>
    <row r="270" spans="1:10" ht="13.5">
      <c r="A270" s="20">
        <f t="shared" si="13"/>
        <v>265</v>
      </c>
      <c r="B270" s="15">
        <v>41081</v>
      </c>
      <c r="C270" s="49">
        <v>326.45833333333331</v>
      </c>
      <c r="D270" s="39">
        <v>156</v>
      </c>
      <c r="E270" s="11">
        <v>234</v>
      </c>
      <c r="F270" s="17">
        <v>78</v>
      </c>
      <c r="G270" s="17">
        <v>76</v>
      </c>
      <c r="H270" s="17">
        <f t="shared" si="10"/>
        <v>60.222222222222221</v>
      </c>
      <c r="I270" s="17">
        <f t="shared" si="10"/>
        <v>58.222222222222221</v>
      </c>
      <c r="J270" s="17">
        <v>47</v>
      </c>
    </row>
    <row r="271" spans="1:10" ht="13.5">
      <c r="A271" s="20">
        <f t="shared" si="13"/>
        <v>266</v>
      </c>
      <c r="B271" s="15">
        <v>41082</v>
      </c>
      <c r="C271" s="49">
        <v>326.375</v>
      </c>
      <c r="D271" s="39">
        <v>156</v>
      </c>
      <c r="E271" s="11">
        <v>228</v>
      </c>
      <c r="F271" s="17">
        <v>76</v>
      </c>
      <c r="G271" s="17">
        <v>75</v>
      </c>
      <c r="H271" s="17">
        <f t="shared" si="10"/>
        <v>58.222222222222221</v>
      </c>
      <c r="I271" s="17">
        <f t="shared" si="10"/>
        <v>57.222222222222221</v>
      </c>
      <c r="J271" s="17">
        <v>45</v>
      </c>
    </row>
    <row r="272" spans="1:10" ht="13.5">
      <c r="A272" s="20">
        <f t="shared" si="13"/>
        <v>267</v>
      </c>
      <c r="B272" s="15">
        <v>41083</v>
      </c>
      <c r="C272" s="49">
        <v>325.66666666666669</v>
      </c>
      <c r="D272" s="39">
        <v>158</v>
      </c>
      <c r="E272" s="11">
        <v>230</v>
      </c>
      <c r="F272" s="17">
        <v>76</v>
      </c>
      <c r="G272" s="17">
        <v>74</v>
      </c>
      <c r="H272" s="17">
        <f t="shared" si="10"/>
        <v>58.222222222222221</v>
      </c>
      <c r="I272" s="17">
        <f t="shared" si="10"/>
        <v>56.222222222222221</v>
      </c>
      <c r="J272" s="17">
        <v>45</v>
      </c>
    </row>
    <row r="273" spans="1:50" ht="13.5">
      <c r="A273" s="20">
        <f t="shared" si="13"/>
        <v>268</v>
      </c>
      <c r="B273" s="15">
        <v>41084</v>
      </c>
      <c r="C273" s="49">
        <v>328</v>
      </c>
      <c r="D273" s="39">
        <v>161</v>
      </c>
      <c r="E273" s="11">
        <v>236</v>
      </c>
      <c r="F273" s="17">
        <v>74</v>
      </c>
      <c r="G273" s="17">
        <v>72</v>
      </c>
      <c r="H273" s="17">
        <f t="shared" si="10"/>
        <v>56.222222222222221</v>
      </c>
      <c r="I273" s="17">
        <f t="shared" si="10"/>
        <v>54.222222222222221</v>
      </c>
      <c r="J273" s="17">
        <v>45</v>
      </c>
    </row>
    <row r="274" spans="1:50" ht="13.5">
      <c r="A274" s="20">
        <f t="shared" si="13"/>
        <v>269</v>
      </c>
      <c r="B274" s="15">
        <v>41085</v>
      </c>
      <c r="C274" s="49">
        <v>326.875</v>
      </c>
      <c r="D274" s="39">
        <v>169</v>
      </c>
      <c r="E274" s="11">
        <v>242</v>
      </c>
      <c r="F274" s="17">
        <v>73</v>
      </c>
      <c r="G274" s="17">
        <v>72</v>
      </c>
      <c r="H274" s="17">
        <f t="shared" si="10"/>
        <v>55.222222222222221</v>
      </c>
      <c r="I274" s="17">
        <f t="shared" si="10"/>
        <v>54.222222222222221</v>
      </c>
      <c r="J274" s="17">
        <v>45</v>
      </c>
    </row>
    <row r="275" spans="1:50" ht="13.5">
      <c r="A275" s="20">
        <f t="shared" si="13"/>
        <v>270</v>
      </c>
      <c r="B275" s="15">
        <v>41086</v>
      </c>
      <c r="C275" s="49">
        <v>319.04166666666669</v>
      </c>
      <c r="D275" s="39">
        <v>169</v>
      </c>
      <c r="E275" s="11">
        <v>243</v>
      </c>
      <c r="F275" s="17">
        <v>73</v>
      </c>
      <c r="G275" s="17">
        <v>71</v>
      </c>
      <c r="H275" s="17">
        <f t="shared" si="10"/>
        <v>55.222222222222221</v>
      </c>
      <c r="I275" s="17">
        <f t="shared" si="10"/>
        <v>53.222222222222221</v>
      </c>
      <c r="J275" s="17">
        <v>45</v>
      </c>
    </row>
    <row r="276" spans="1:50" s="21" customFormat="1" ht="13.5">
      <c r="A276" s="20">
        <f t="shared" si="13"/>
        <v>271</v>
      </c>
      <c r="B276" s="15">
        <v>41087</v>
      </c>
      <c r="C276" s="49">
        <v>320.45833333333331</v>
      </c>
      <c r="D276" s="39">
        <v>169</v>
      </c>
      <c r="E276" s="11">
        <v>239</v>
      </c>
      <c r="F276" s="17">
        <v>74</v>
      </c>
      <c r="G276" s="17">
        <v>72</v>
      </c>
      <c r="H276" s="17">
        <f t="shared" si="10"/>
        <v>56.222222222222221</v>
      </c>
      <c r="I276" s="17">
        <f t="shared" si="10"/>
        <v>54.222222222222221</v>
      </c>
      <c r="J276" s="17">
        <v>45</v>
      </c>
      <c r="K276" s="8"/>
      <c r="L276" s="8"/>
      <c r="M276" s="8"/>
      <c r="N276" s="8"/>
      <c r="O276" s="6"/>
      <c r="P276" s="8"/>
      <c r="Q276" s="6"/>
      <c r="R276" s="5"/>
      <c r="S276" s="8"/>
      <c r="T276" s="1"/>
      <c r="U276" s="8"/>
      <c r="V276" s="9"/>
      <c r="W276" s="6"/>
      <c r="X276" s="6"/>
      <c r="Y276" s="6"/>
      <c r="Z276" s="6"/>
      <c r="AA276" s="6"/>
      <c r="AB276" s="9"/>
      <c r="AC276" s="9"/>
      <c r="AD276" s="10"/>
      <c r="AE276" s="9"/>
      <c r="AF276" s="9"/>
      <c r="AG276" s="9"/>
      <c r="AH276" s="9"/>
      <c r="AI276" s="7"/>
      <c r="AJ276" s="7"/>
      <c r="AK276" s="9"/>
      <c r="AL276" s="9"/>
      <c r="AM276" s="9"/>
      <c r="AN276" s="9"/>
      <c r="AO276" s="7"/>
      <c r="AP276" s="9"/>
      <c r="AQ276" s="7"/>
      <c r="AR276" s="8"/>
      <c r="AS276" s="9"/>
      <c r="AT276" s="7"/>
      <c r="AU276" s="5"/>
      <c r="AV276" s="9"/>
      <c r="AW276" s="8"/>
      <c r="AX276" s="1"/>
    </row>
    <row r="277" spans="1:50" ht="13.5">
      <c r="A277" s="20">
        <f t="shared" si="13"/>
        <v>272</v>
      </c>
      <c r="B277" s="15">
        <v>41088</v>
      </c>
      <c r="C277" s="49">
        <v>319.75</v>
      </c>
      <c r="D277" s="39">
        <v>169</v>
      </c>
      <c r="E277" s="11">
        <v>232</v>
      </c>
      <c r="F277" s="17">
        <v>76</v>
      </c>
      <c r="G277" s="17">
        <v>73</v>
      </c>
      <c r="H277" s="17">
        <f t="shared" si="10"/>
        <v>58.222222222222221</v>
      </c>
      <c r="I277" s="17">
        <f t="shared" si="10"/>
        <v>55.222222222222221</v>
      </c>
      <c r="J277" s="17">
        <v>45</v>
      </c>
    </row>
    <row r="278" spans="1:50" ht="13.5">
      <c r="A278" s="20">
        <f t="shared" si="13"/>
        <v>273</v>
      </c>
      <c r="B278" s="15">
        <v>41089</v>
      </c>
      <c r="C278" s="50">
        <v>319.66666666666669</v>
      </c>
      <c r="D278" s="11">
        <v>160</v>
      </c>
      <c r="E278" s="11">
        <v>228</v>
      </c>
      <c r="F278" s="17">
        <v>76</v>
      </c>
      <c r="G278" s="17">
        <v>74</v>
      </c>
      <c r="H278" s="17">
        <f t="shared" si="10"/>
        <v>58.222222222222221</v>
      </c>
      <c r="I278" s="17">
        <f t="shared" si="10"/>
        <v>56.222222222222221</v>
      </c>
      <c r="J278" s="17">
        <v>45</v>
      </c>
    </row>
    <row r="279" spans="1:50" ht="13.5">
      <c r="A279" s="20">
        <f t="shared" si="13"/>
        <v>274</v>
      </c>
      <c r="B279" s="15">
        <v>41090</v>
      </c>
      <c r="C279" s="49">
        <v>319.45833333333331</v>
      </c>
      <c r="D279" s="39">
        <v>154</v>
      </c>
      <c r="E279" s="11">
        <v>226</v>
      </c>
      <c r="F279" s="17">
        <v>77</v>
      </c>
      <c r="G279" s="17">
        <v>75</v>
      </c>
      <c r="H279" s="17">
        <f t="shared" si="10"/>
        <v>59.222222222222221</v>
      </c>
      <c r="I279" s="17">
        <f t="shared" si="10"/>
        <v>57.222222222222221</v>
      </c>
      <c r="J279" s="17">
        <v>45</v>
      </c>
    </row>
    <row r="280" spans="1:50" ht="13.5">
      <c r="A280" s="20">
        <f t="shared" si="13"/>
        <v>275</v>
      </c>
      <c r="B280" s="15">
        <v>41091</v>
      </c>
      <c r="C280" s="49">
        <v>323.04166666666669</v>
      </c>
      <c r="D280" s="39">
        <v>152</v>
      </c>
      <c r="E280" s="11">
        <v>229</v>
      </c>
      <c r="F280" s="17">
        <v>78</v>
      </c>
      <c r="G280" s="17">
        <v>76</v>
      </c>
      <c r="H280" s="17">
        <f t="shared" si="10"/>
        <v>60.222222222222221</v>
      </c>
      <c r="I280" s="17">
        <f t="shared" si="10"/>
        <v>58.222222222222221</v>
      </c>
      <c r="J280" s="17">
        <v>45</v>
      </c>
    </row>
    <row r="281" spans="1:50" ht="13.5">
      <c r="A281" s="20">
        <f t="shared" si="13"/>
        <v>276</v>
      </c>
      <c r="B281" s="15">
        <v>41092</v>
      </c>
      <c r="C281" s="49">
        <v>327.70833333333331</v>
      </c>
      <c r="D281" s="39">
        <v>153</v>
      </c>
      <c r="E281" s="11">
        <v>233</v>
      </c>
      <c r="F281" s="17">
        <v>79</v>
      </c>
      <c r="G281" s="17">
        <v>76</v>
      </c>
      <c r="H281" s="17">
        <f t="shared" si="10"/>
        <v>61.222222222222221</v>
      </c>
      <c r="I281" s="17">
        <f t="shared" si="10"/>
        <v>58.222222222222221</v>
      </c>
      <c r="J281" s="17">
        <v>45</v>
      </c>
    </row>
    <row r="282" spans="1:50" ht="13.5">
      <c r="A282" s="20">
        <f t="shared" si="13"/>
        <v>277</v>
      </c>
      <c r="B282" s="15">
        <v>41093</v>
      </c>
      <c r="C282" s="49">
        <v>327.16666666666669</v>
      </c>
      <c r="D282" s="39">
        <v>153</v>
      </c>
      <c r="E282" s="11">
        <v>230</v>
      </c>
      <c r="F282" s="17">
        <v>79</v>
      </c>
      <c r="G282" s="17">
        <v>77</v>
      </c>
      <c r="H282" s="17">
        <f t="shared" si="10"/>
        <v>61.222222222222221</v>
      </c>
      <c r="I282" s="17">
        <f t="shared" si="10"/>
        <v>59.222222222222221</v>
      </c>
      <c r="J282" s="17">
        <v>45</v>
      </c>
    </row>
    <row r="283" spans="1:50" ht="13.5">
      <c r="A283" s="20">
        <f t="shared" si="13"/>
        <v>278</v>
      </c>
      <c r="B283" s="15">
        <v>41094</v>
      </c>
      <c r="C283" s="49">
        <v>329.70833333333331</v>
      </c>
      <c r="D283" s="39">
        <v>153</v>
      </c>
      <c r="E283" s="11">
        <v>234</v>
      </c>
      <c r="F283" s="17">
        <v>80</v>
      </c>
      <c r="G283" s="17">
        <v>77</v>
      </c>
      <c r="H283" s="17">
        <f t="shared" si="10"/>
        <v>62.222222222222221</v>
      </c>
      <c r="I283" s="17">
        <f t="shared" si="10"/>
        <v>59.222222222222221</v>
      </c>
      <c r="J283" s="17">
        <v>45</v>
      </c>
    </row>
    <row r="284" spans="1:50" ht="13.5">
      <c r="A284" s="20">
        <f t="shared" si="13"/>
        <v>279</v>
      </c>
      <c r="B284" s="15">
        <v>41095</v>
      </c>
      <c r="C284" s="49">
        <v>334.08333333333331</v>
      </c>
      <c r="D284" s="39">
        <v>163</v>
      </c>
      <c r="E284" s="11">
        <v>237</v>
      </c>
      <c r="F284" s="17">
        <v>79</v>
      </c>
      <c r="G284" s="17">
        <v>77</v>
      </c>
      <c r="H284" s="17">
        <f t="shared" si="10"/>
        <v>61.222222222222221</v>
      </c>
      <c r="I284" s="17">
        <f t="shared" si="10"/>
        <v>59.222222222222221</v>
      </c>
      <c r="J284" s="17">
        <v>45</v>
      </c>
    </row>
    <row r="285" spans="1:50" ht="13.5">
      <c r="A285" s="20">
        <f t="shared" si="13"/>
        <v>280</v>
      </c>
      <c r="B285" s="15">
        <v>41096</v>
      </c>
      <c r="C285" s="49">
        <v>331.5</v>
      </c>
      <c r="D285" s="39">
        <v>167</v>
      </c>
      <c r="E285" s="11">
        <v>236</v>
      </c>
      <c r="F285" s="17">
        <v>78</v>
      </c>
      <c r="G285" s="17">
        <v>76</v>
      </c>
      <c r="H285" s="17">
        <f t="shared" si="10"/>
        <v>60.222222222222221</v>
      </c>
      <c r="I285" s="17">
        <f t="shared" si="10"/>
        <v>58.222222222222221</v>
      </c>
      <c r="J285" s="17">
        <v>45</v>
      </c>
    </row>
    <row r="286" spans="1:50" ht="13.5">
      <c r="A286" s="20">
        <f t="shared" si="13"/>
        <v>281</v>
      </c>
      <c r="B286" s="15">
        <v>41097</v>
      </c>
      <c r="C286" s="49">
        <v>332.33333333333331</v>
      </c>
      <c r="D286" s="39">
        <v>162</v>
      </c>
      <c r="E286" s="11">
        <v>236</v>
      </c>
      <c r="F286" s="17">
        <v>79</v>
      </c>
      <c r="G286" s="17">
        <v>77</v>
      </c>
      <c r="H286" s="17">
        <f t="shared" si="10"/>
        <v>61.222222222222221</v>
      </c>
      <c r="I286" s="17">
        <f t="shared" si="10"/>
        <v>59.222222222222221</v>
      </c>
      <c r="J286" s="17">
        <v>46</v>
      </c>
    </row>
    <row r="287" spans="1:50" ht="13.5">
      <c r="A287" s="20">
        <f t="shared" si="13"/>
        <v>282</v>
      </c>
      <c r="B287" s="15">
        <v>41098</v>
      </c>
      <c r="C287" s="49">
        <v>331</v>
      </c>
      <c r="D287" s="39">
        <v>161</v>
      </c>
      <c r="E287" s="11">
        <v>241</v>
      </c>
      <c r="F287" s="17">
        <v>79</v>
      </c>
      <c r="G287" s="17">
        <v>77</v>
      </c>
      <c r="H287" s="17">
        <f t="shared" si="10"/>
        <v>61.222222222222221</v>
      </c>
      <c r="I287" s="17">
        <f t="shared" si="10"/>
        <v>59.222222222222221</v>
      </c>
      <c r="J287" s="17">
        <v>46</v>
      </c>
    </row>
    <row r="288" spans="1:50" ht="13.5">
      <c r="A288" s="20">
        <f t="shared" si="13"/>
        <v>283</v>
      </c>
      <c r="B288" s="15">
        <v>41099</v>
      </c>
      <c r="C288" s="49">
        <v>331</v>
      </c>
      <c r="D288" s="39">
        <v>168</v>
      </c>
      <c r="E288" s="11">
        <v>242</v>
      </c>
      <c r="F288" s="17">
        <v>79</v>
      </c>
      <c r="G288" s="17">
        <v>77</v>
      </c>
      <c r="H288" s="17">
        <f t="shared" si="10"/>
        <v>61.222222222222221</v>
      </c>
      <c r="I288" s="17">
        <f t="shared" si="10"/>
        <v>59.222222222222221</v>
      </c>
      <c r="J288" s="17">
        <v>46</v>
      </c>
      <c r="K288">
        <v>23.3</v>
      </c>
      <c r="L288">
        <f t="shared" ref="L288" si="14">K288*(9/5)+32</f>
        <v>73.94</v>
      </c>
      <c r="M288">
        <v>54</v>
      </c>
      <c r="N288">
        <v>8.6</v>
      </c>
      <c r="O288" s="46">
        <v>9.9990000000000006</v>
      </c>
      <c r="P288" s="46">
        <v>4.99E-2</v>
      </c>
      <c r="Q288" s="55">
        <v>1.9990000000000001</v>
      </c>
      <c r="R288"/>
      <c r="S288" s="46">
        <v>4.99E-2</v>
      </c>
      <c r="T288" s="46">
        <v>2.9899999999999999E-2</v>
      </c>
      <c r="U288" s="46">
        <v>4.99E-2</v>
      </c>
      <c r="V288">
        <v>0.3</v>
      </c>
      <c r="W288">
        <v>2.2000000000000002</v>
      </c>
      <c r="X288">
        <v>2.2000000000000002</v>
      </c>
      <c r="Y288">
        <v>11</v>
      </c>
      <c r="Z288">
        <v>11</v>
      </c>
      <c r="AA288">
        <v>94</v>
      </c>
      <c r="AB288">
        <v>4</v>
      </c>
      <c r="AC288" s="46">
        <v>0.999</v>
      </c>
      <c r="AD288">
        <v>14.06284</v>
      </c>
      <c r="AE288">
        <v>1</v>
      </c>
      <c r="AF288">
        <v>4</v>
      </c>
      <c r="AG288">
        <v>18</v>
      </c>
      <c r="AH288">
        <v>22</v>
      </c>
      <c r="AI288" s="46">
        <v>4.9989999999999997</v>
      </c>
      <c r="AJ288" s="46">
        <v>4.9989999999999997</v>
      </c>
      <c r="AK288">
        <v>2.9</v>
      </c>
      <c r="AL288">
        <v>1.5</v>
      </c>
      <c r="AM288">
        <v>1.8</v>
      </c>
      <c r="AN288">
        <v>23</v>
      </c>
      <c r="AO288" s="46">
        <v>0.499</v>
      </c>
      <c r="AP288">
        <v>0.8</v>
      </c>
      <c r="AQ288" s="46">
        <v>0.499</v>
      </c>
      <c r="AR288" s="55">
        <v>9.9000000000000005E-2</v>
      </c>
      <c r="AS288">
        <v>1.4</v>
      </c>
      <c r="AT288" s="46">
        <v>0.999</v>
      </c>
      <c r="AU288"/>
      <c r="AV288" s="46">
        <v>1.9990000000000001</v>
      </c>
      <c r="AW288">
        <v>7.5</v>
      </c>
      <c r="AX288">
        <v>3.5</v>
      </c>
    </row>
    <row r="289" spans="1:10" ht="13.5">
      <c r="A289" s="20">
        <f t="shared" si="13"/>
        <v>284</v>
      </c>
      <c r="B289" s="15">
        <v>41100</v>
      </c>
      <c r="C289" s="49">
        <v>329.375</v>
      </c>
      <c r="D289" s="39">
        <v>164</v>
      </c>
      <c r="E289" s="11">
        <v>237</v>
      </c>
      <c r="F289" s="17">
        <v>80</v>
      </c>
      <c r="G289" s="17">
        <v>77</v>
      </c>
      <c r="H289" s="17">
        <f t="shared" si="10"/>
        <v>62.222222222222221</v>
      </c>
      <c r="I289" s="17">
        <f t="shared" si="10"/>
        <v>59.222222222222221</v>
      </c>
      <c r="J289" s="17">
        <v>46</v>
      </c>
    </row>
    <row r="290" spans="1:10" ht="13.5">
      <c r="A290" s="20">
        <f t="shared" si="13"/>
        <v>285</v>
      </c>
      <c r="B290" s="15">
        <v>41101</v>
      </c>
      <c r="C290" s="49">
        <v>327</v>
      </c>
      <c r="D290" s="39">
        <v>161</v>
      </c>
      <c r="E290" s="11">
        <v>236</v>
      </c>
      <c r="F290" s="17">
        <v>80</v>
      </c>
      <c r="G290" s="17">
        <v>78</v>
      </c>
      <c r="H290" s="17">
        <f t="shared" si="10"/>
        <v>62.222222222222221</v>
      </c>
      <c r="I290" s="17">
        <f t="shared" si="10"/>
        <v>60.222222222222221</v>
      </c>
      <c r="J290" s="17">
        <v>46</v>
      </c>
    </row>
    <row r="291" spans="1:10" ht="13.5">
      <c r="A291" s="20">
        <f t="shared" si="13"/>
        <v>286</v>
      </c>
      <c r="B291" s="15">
        <v>41102</v>
      </c>
      <c r="C291" s="49">
        <v>330.875</v>
      </c>
      <c r="D291" s="39">
        <v>159</v>
      </c>
      <c r="E291" s="11">
        <v>234</v>
      </c>
      <c r="F291" s="17">
        <v>80</v>
      </c>
      <c r="G291" s="17">
        <v>78</v>
      </c>
      <c r="H291" s="17">
        <f t="shared" si="10"/>
        <v>62.222222222222221</v>
      </c>
      <c r="I291" s="17">
        <f t="shared" si="10"/>
        <v>60.222222222222221</v>
      </c>
      <c r="J291" s="17">
        <v>46</v>
      </c>
    </row>
    <row r="292" spans="1:10" ht="13.5">
      <c r="A292" s="20">
        <f t="shared" si="13"/>
        <v>287</v>
      </c>
      <c r="B292" s="15">
        <v>41103</v>
      </c>
      <c r="C292" s="49">
        <v>333.95833333333331</v>
      </c>
      <c r="D292" s="39">
        <v>156</v>
      </c>
      <c r="E292" s="11">
        <v>235</v>
      </c>
      <c r="F292" s="17">
        <v>81</v>
      </c>
      <c r="G292" s="17">
        <v>78</v>
      </c>
      <c r="H292" s="17">
        <f t="shared" si="10"/>
        <v>63.222222222222221</v>
      </c>
      <c r="I292" s="17">
        <f t="shared" si="10"/>
        <v>60.222222222222221</v>
      </c>
      <c r="J292" s="17">
        <v>47</v>
      </c>
    </row>
    <row r="293" spans="1:10" ht="13.5">
      <c r="A293" s="20">
        <f t="shared" si="13"/>
        <v>288</v>
      </c>
      <c r="B293" s="15">
        <v>41104</v>
      </c>
      <c r="C293" s="49">
        <v>331.125</v>
      </c>
      <c r="D293" s="39">
        <v>154</v>
      </c>
      <c r="E293" s="11">
        <v>234</v>
      </c>
      <c r="F293" s="17">
        <v>79</v>
      </c>
      <c r="G293" s="17">
        <v>77</v>
      </c>
      <c r="H293" s="17">
        <f t="shared" si="10"/>
        <v>61.222222222222221</v>
      </c>
      <c r="I293" s="17">
        <f t="shared" si="10"/>
        <v>59.222222222222221</v>
      </c>
      <c r="J293" s="17">
        <v>48</v>
      </c>
    </row>
    <row r="294" spans="1:10" ht="13.5">
      <c r="A294" s="20">
        <f t="shared" si="13"/>
        <v>289</v>
      </c>
      <c r="B294" s="15">
        <v>41105</v>
      </c>
      <c r="C294" s="49">
        <v>331</v>
      </c>
      <c r="D294" s="39">
        <v>156</v>
      </c>
      <c r="E294" s="11">
        <v>234</v>
      </c>
      <c r="F294" s="17">
        <v>79</v>
      </c>
      <c r="G294" s="17">
        <v>77</v>
      </c>
      <c r="H294" s="17">
        <f t="shared" si="10"/>
        <v>61.222222222222221</v>
      </c>
      <c r="I294" s="17">
        <f t="shared" si="10"/>
        <v>59.222222222222221</v>
      </c>
      <c r="J294" s="17">
        <v>48</v>
      </c>
    </row>
    <row r="295" spans="1:10" ht="13.5">
      <c r="A295" s="20">
        <f t="shared" si="13"/>
        <v>290</v>
      </c>
      <c r="B295" s="15">
        <v>41106</v>
      </c>
      <c r="C295" s="49">
        <v>332.70833333333331</v>
      </c>
      <c r="D295" s="39">
        <v>155</v>
      </c>
      <c r="E295" s="11">
        <v>236</v>
      </c>
      <c r="F295" s="17">
        <v>79</v>
      </c>
      <c r="G295" s="17">
        <v>77</v>
      </c>
      <c r="H295" s="17">
        <f t="shared" si="10"/>
        <v>61.222222222222221</v>
      </c>
      <c r="I295" s="17">
        <f t="shared" si="10"/>
        <v>59.222222222222221</v>
      </c>
      <c r="J295" s="17">
        <v>48</v>
      </c>
    </row>
    <row r="296" spans="1:10" ht="13.5">
      <c r="A296" s="20">
        <f t="shared" si="13"/>
        <v>291</v>
      </c>
      <c r="B296" s="15">
        <v>41107</v>
      </c>
      <c r="C296" s="49">
        <v>331.70833333333331</v>
      </c>
      <c r="D296" s="39">
        <v>155</v>
      </c>
      <c r="E296" s="11">
        <v>237</v>
      </c>
      <c r="F296" s="17">
        <v>77</v>
      </c>
      <c r="G296" s="17">
        <v>75</v>
      </c>
      <c r="H296" s="17">
        <f t="shared" si="10"/>
        <v>59.222222222222221</v>
      </c>
      <c r="I296" s="17">
        <f t="shared" si="10"/>
        <v>57.222222222222221</v>
      </c>
      <c r="J296" s="17">
        <v>48</v>
      </c>
    </row>
    <row r="297" spans="1:10" ht="13.5">
      <c r="A297" s="20">
        <f t="shared" si="13"/>
        <v>292</v>
      </c>
      <c r="B297" s="15">
        <v>41108</v>
      </c>
      <c r="C297" s="49">
        <v>328.70833333333331</v>
      </c>
      <c r="D297" s="39">
        <v>155</v>
      </c>
      <c r="E297" s="11">
        <v>239</v>
      </c>
      <c r="F297" s="17">
        <v>76</v>
      </c>
      <c r="G297" s="17">
        <v>74</v>
      </c>
      <c r="H297" s="17">
        <f t="shared" si="10"/>
        <v>58.222222222222221</v>
      </c>
      <c r="I297" s="17">
        <f t="shared" si="10"/>
        <v>56.222222222222221</v>
      </c>
      <c r="J297" s="17">
        <v>48</v>
      </c>
    </row>
    <row r="298" spans="1:10" ht="13.5">
      <c r="A298" s="20">
        <f t="shared" si="13"/>
        <v>293</v>
      </c>
      <c r="B298" s="15">
        <v>41109</v>
      </c>
      <c r="C298" s="49">
        <v>326.91666666666669</v>
      </c>
      <c r="D298" s="39">
        <v>158</v>
      </c>
      <c r="E298" s="11">
        <v>244</v>
      </c>
      <c r="F298" s="17">
        <v>75</v>
      </c>
      <c r="G298" s="17">
        <v>74</v>
      </c>
      <c r="H298" s="17">
        <f t="shared" si="10"/>
        <v>57.222222222222221</v>
      </c>
      <c r="I298" s="17">
        <f t="shared" si="10"/>
        <v>56.222222222222221</v>
      </c>
      <c r="J298" s="17">
        <v>47</v>
      </c>
    </row>
    <row r="299" spans="1:10" ht="13.5">
      <c r="A299" s="20">
        <f t="shared" si="13"/>
        <v>294</v>
      </c>
      <c r="B299" s="15">
        <v>41110</v>
      </c>
      <c r="C299" s="49">
        <v>326.08333333333331</v>
      </c>
      <c r="D299" s="39">
        <v>161</v>
      </c>
      <c r="E299" s="11">
        <v>244</v>
      </c>
      <c r="F299" s="17">
        <v>76</v>
      </c>
      <c r="G299" s="17">
        <v>73</v>
      </c>
      <c r="H299" s="17">
        <f t="shared" si="10"/>
        <v>58.222222222222221</v>
      </c>
      <c r="I299" s="17">
        <f t="shared" si="10"/>
        <v>55.222222222222221</v>
      </c>
      <c r="J299" s="17">
        <v>46</v>
      </c>
    </row>
    <row r="300" spans="1:10" ht="13.5">
      <c r="A300" s="20">
        <f t="shared" si="13"/>
        <v>295</v>
      </c>
      <c r="B300" s="15">
        <v>41111</v>
      </c>
      <c r="C300" s="49">
        <v>325.79166666666669</v>
      </c>
      <c r="D300" s="39">
        <v>160</v>
      </c>
      <c r="E300" s="11">
        <v>243</v>
      </c>
      <c r="F300" s="17">
        <v>77</v>
      </c>
      <c r="G300" s="17">
        <v>75</v>
      </c>
      <c r="H300" s="17">
        <f t="shared" si="10"/>
        <v>59.222222222222221</v>
      </c>
      <c r="I300" s="17">
        <f t="shared" si="10"/>
        <v>57.222222222222221</v>
      </c>
      <c r="J300" s="17">
        <v>47</v>
      </c>
    </row>
    <row r="301" spans="1:10" ht="13.5">
      <c r="A301" s="20">
        <f t="shared" si="13"/>
        <v>296</v>
      </c>
      <c r="B301" s="15">
        <v>41112</v>
      </c>
      <c r="C301" s="49">
        <v>324.95833333333331</v>
      </c>
      <c r="D301" s="39">
        <v>160</v>
      </c>
      <c r="E301" s="11">
        <v>241</v>
      </c>
      <c r="F301" s="17">
        <v>79</v>
      </c>
      <c r="G301" s="17">
        <v>76</v>
      </c>
      <c r="H301" s="17">
        <f t="shared" si="10"/>
        <v>61.222222222222221</v>
      </c>
      <c r="I301" s="17">
        <f t="shared" si="10"/>
        <v>58.222222222222221</v>
      </c>
      <c r="J301" s="17">
        <v>47</v>
      </c>
    </row>
    <row r="302" spans="1:10" ht="13.5">
      <c r="A302" s="20">
        <f t="shared" si="13"/>
        <v>297</v>
      </c>
      <c r="B302" s="15">
        <v>41113</v>
      </c>
      <c r="C302" s="49">
        <v>319.45833333333331</v>
      </c>
      <c r="D302" s="39">
        <v>153</v>
      </c>
      <c r="E302" s="11">
        <v>231</v>
      </c>
      <c r="F302" s="17">
        <v>80</v>
      </c>
      <c r="G302" s="17">
        <v>78</v>
      </c>
      <c r="H302" s="17">
        <f t="shared" si="10"/>
        <v>62.222222222222221</v>
      </c>
      <c r="I302" s="17">
        <f t="shared" si="10"/>
        <v>60.222222222222221</v>
      </c>
      <c r="J302" s="17">
        <v>47</v>
      </c>
    </row>
    <row r="303" spans="1:10" ht="13.5">
      <c r="A303" s="20">
        <f t="shared" si="13"/>
        <v>298</v>
      </c>
      <c r="B303" s="15">
        <v>41114</v>
      </c>
      <c r="C303" s="49">
        <v>326.625</v>
      </c>
      <c r="D303" s="39">
        <v>145</v>
      </c>
      <c r="E303" s="11">
        <v>223</v>
      </c>
      <c r="F303" s="17">
        <v>80</v>
      </c>
      <c r="G303" s="17">
        <v>78</v>
      </c>
      <c r="H303" s="17">
        <f t="shared" si="10"/>
        <v>62.222222222222221</v>
      </c>
      <c r="I303" s="17">
        <f t="shared" si="10"/>
        <v>60.222222222222221</v>
      </c>
      <c r="J303" s="17">
        <v>48</v>
      </c>
    </row>
    <row r="304" spans="1:10" ht="13.5">
      <c r="A304" s="20">
        <f t="shared" si="13"/>
        <v>299</v>
      </c>
      <c r="B304" s="15">
        <v>41115</v>
      </c>
      <c r="C304" s="49">
        <v>333.04166666666669</v>
      </c>
      <c r="D304" s="39">
        <v>149</v>
      </c>
      <c r="E304" s="11">
        <v>229</v>
      </c>
      <c r="F304" s="17">
        <v>79</v>
      </c>
      <c r="G304" s="17">
        <v>77</v>
      </c>
      <c r="H304" s="17">
        <f t="shared" si="10"/>
        <v>61.222222222222221</v>
      </c>
      <c r="I304" s="17">
        <f t="shared" si="10"/>
        <v>59.222222222222221</v>
      </c>
      <c r="J304" s="17">
        <v>49</v>
      </c>
    </row>
    <row r="305" spans="1:50" ht="13.5">
      <c r="A305" s="20">
        <f t="shared" si="13"/>
        <v>300</v>
      </c>
      <c r="B305" s="15">
        <v>41116</v>
      </c>
      <c r="C305" s="49">
        <v>333.16666666666669</v>
      </c>
      <c r="D305" s="39">
        <v>150</v>
      </c>
      <c r="E305" s="11">
        <v>228</v>
      </c>
      <c r="F305" s="17">
        <v>79</v>
      </c>
      <c r="G305" s="17">
        <v>77</v>
      </c>
      <c r="H305" s="17">
        <f t="shared" si="10"/>
        <v>61.222222222222221</v>
      </c>
      <c r="I305" s="17">
        <f t="shared" si="10"/>
        <v>59.222222222222221</v>
      </c>
      <c r="J305" s="17">
        <v>49</v>
      </c>
      <c r="K305" s="8"/>
      <c r="L305" s="8"/>
      <c r="M305" s="8"/>
      <c r="N305" s="8"/>
      <c r="O305" s="4"/>
      <c r="P305" s="9"/>
      <c r="Q305" s="9"/>
      <c r="R305" s="4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10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7"/>
      <c r="AU305" s="5"/>
      <c r="AV305" s="9"/>
      <c r="AW305" s="8"/>
      <c r="AX305" s="1"/>
    </row>
    <row r="306" spans="1:50" ht="13.5">
      <c r="A306" s="20">
        <f t="shared" si="13"/>
        <v>301</v>
      </c>
      <c r="B306" s="15">
        <v>41117</v>
      </c>
      <c r="C306" s="49">
        <v>334.95833333333331</v>
      </c>
      <c r="D306" s="39">
        <v>146</v>
      </c>
      <c r="E306" s="11">
        <v>226</v>
      </c>
      <c r="F306" s="17">
        <v>78</v>
      </c>
      <c r="G306" s="17">
        <v>76</v>
      </c>
      <c r="H306" s="17">
        <f t="shared" si="10"/>
        <v>60.222222222222221</v>
      </c>
      <c r="I306" s="17">
        <f t="shared" si="10"/>
        <v>58.222222222222221</v>
      </c>
      <c r="J306" s="17">
        <v>48</v>
      </c>
    </row>
    <row r="307" spans="1:50" ht="13.5">
      <c r="A307" s="20">
        <f t="shared" si="13"/>
        <v>302</v>
      </c>
      <c r="B307" s="15">
        <v>41118</v>
      </c>
      <c r="C307" s="50">
        <v>332.26041666666669</v>
      </c>
      <c r="D307" s="39">
        <v>141</v>
      </c>
      <c r="E307" s="11">
        <v>230</v>
      </c>
      <c r="F307" s="17">
        <v>77</v>
      </c>
      <c r="G307" s="17">
        <v>75</v>
      </c>
      <c r="H307" s="17">
        <f t="shared" si="10"/>
        <v>59.222222222222221</v>
      </c>
      <c r="I307" s="17">
        <f t="shared" si="10"/>
        <v>57.222222222222221</v>
      </c>
      <c r="J307" s="17">
        <v>49</v>
      </c>
    </row>
    <row r="308" spans="1:50" ht="13.5">
      <c r="A308" s="20">
        <f t="shared" si="13"/>
        <v>303</v>
      </c>
      <c r="B308" s="15">
        <v>41119</v>
      </c>
      <c r="C308" s="49">
        <v>331</v>
      </c>
      <c r="D308" s="11">
        <v>148</v>
      </c>
      <c r="E308" s="11">
        <v>228</v>
      </c>
      <c r="F308" s="17">
        <v>77</v>
      </c>
      <c r="G308" s="17">
        <v>75</v>
      </c>
      <c r="H308" s="17">
        <f t="shared" si="10"/>
        <v>59.222222222222221</v>
      </c>
      <c r="I308" s="17">
        <f t="shared" si="10"/>
        <v>57.222222222222221</v>
      </c>
      <c r="J308" s="17">
        <v>49</v>
      </c>
    </row>
    <row r="309" spans="1:50" ht="13.5">
      <c r="A309" s="20">
        <f t="shared" si="13"/>
        <v>304</v>
      </c>
      <c r="B309" s="15">
        <v>41120</v>
      </c>
      <c r="C309" s="49">
        <v>331.01041666666669</v>
      </c>
      <c r="D309" s="39">
        <v>151</v>
      </c>
      <c r="E309" s="11">
        <v>227</v>
      </c>
      <c r="F309" s="17">
        <v>78</v>
      </c>
      <c r="G309" s="17">
        <v>76</v>
      </c>
      <c r="H309" s="17">
        <f t="shared" si="10"/>
        <v>60.222222222222221</v>
      </c>
      <c r="I309" s="17">
        <f t="shared" si="10"/>
        <v>58.222222222222221</v>
      </c>
      <c r="J309" s="17">
        <v>49</v>
      </c>
    </row>
    <row r="310" spans="1:50" ht="13.5">
      <c r="A310" s="20">
        <f t="shared" si="13"/>
        <v>305</v>
      </c>
      <c r="B310" s="15">
        <v>41121</v>
      </c>
      <c r="C310" s="49">
        <v>334.79166666666669</v>
      </c>
      <c r="D310" s="39">
        <v>144</v>
      </c>
      <c r="E310" s="11">
        <v>225</v>
      </c>
      <c r="F310" s="17">
        <v>79</v>
      </c>
      <c r="G310" s="17">
        <v>76</v>
      </c>
      <c r="H310" s="17">
        <f t="shared" si="10"/>
        <v>61.222222222222221</v>
      </c>
      <c r="I310" s="17">
        <f t="shared" si="10"/>
        <v>58.222222222222221</v>
      </c>
      <c r="J310" s="17">
        <v>49</v>
      </c>
    </row>
    <row r="311" spans="1:50" ht="13.5">
      <c r="A311" s="20">
        <f t="shared" si="13"/>
        <v>306</v>
      </c>
      <c r="B311" s="15">
        <v>41122</v>
      </c>
      <c r="C311" s="49">
        <v>359</v>
      </c>
      <c r="D311" s="39">
        <v>147</v>
      </c>
      <c r="E311" s="11">
        <v>229</v>
      </c>
      <c r="F311" s="17">
        <v>79</v>
      </c>
      <c r="G311" s="17">
        <v>77</v>
      </c>
      <c r="H311" s="17">
        <f t="shared" si="10"/>
        <v>61.222222222222221</v>
      </c>
      <c r="I311" s="17">
        <f t="shared" si="10"/>
        <v>59.222222222222221</v>
      </c>
      <c r="J311" s="17">
        <v>49</v>
      </c>
    </row>
    <row r="312" spans="1:50" ht="13.5">
      <c r="A312" s="20">
        <f t="shared" si="13"/>
        <v>307</v>
      </c>
      <c r="B312" s="15">
        <v>41123</v>
      </c>
      <c r="C312" s="49">
        <v>358.03125</v>
      </c>
      <c r="D312" s="39">
        <v>146</v>
      </c>
      <c r="E312" s="11">
        <v>223</v>
      </c>
      <c r="F312" s="17">
        <v>79</v>
      </c>
      <c r="G312" s="17">
        <v>76</v>
      </c>
      <c r="H312" s="17">
        <f t="shared" si="10"/>
        <v>61.222222222222221</v>
      </c>
      <c r="I312" s="17">
        <f t="shared" si="10"/>
        <v>58.222222222222221</v>
      </c>
      <c r="J312" s="17">
        <v>48</v>
      </c>
    </row>
    <row r="313" spans="1:50" ht="13.5">
      <c r="A313" s="20">
        <f t="shared" si="13"/>
        <v>308</v>
      </c>
      <c r="B313" s="15">
        <v>41124</v>
      </c>
      <c r="C313" s="49">
        <v>357.85416666666669</v>
      </c>
      <c r="D313" s="39">
        <v>144</v>
      </c>
      <c r="E313" s="11">
        <v>222</v>
      </c>
      <c r="F313" s="17">
        <v>78</v>
      </c>
      <c r="G313" s="17">
        <v>76</v>
      </c>
      <c r="H313" s="17">
        <f t="shared" si="10"/>
        <v>60.222222222222221</v>
      </c>
      <c r="I313" s="17">
        <f t="shared" si="10"/>
        <v>58.222222222222221</v>
      </c>
      <c r="J313" s="17">
        <v>48</v>
      </c>
    </row>
    <row r="314" spans="1:50" ht="13.5">
      <c r="A314" s="20">
        <f t="shared" si="13"/>
        <v>309</v>
      </c>
      <c r="B314" s="15">
        <v>41125</v>
      </c>
      <c r="C314" s="49">
        <v>359.96875</v>
      </c>
      <c r="D314" s="39">
        <v>144</v>
      </c>
      <c r="E314" s="11">
        <v>219</v>
      </c>
      <c r="F314" s="17">
        <v>77</v>
      </c>
      <c r="G314" s="17">
        <v>75</v>
      </c>
      <c r="H314" s="17">
        <f t="shared" si="10"/>
        <v>59.222222222222221</v>
      </c>
      <c r="I314" s="17">
        <f t="shared" si="10"/>
        <v>57.222222222222221</v>
      </c>
      <c r="J314" s="17">
        <v>48</v>
      </c>
    </row>
    <row r="315" spans="1:50" ht="13.5">
      <c r="A315" s="20">
        <f t="shared" si="13"/>
        <v>310</v>
      </c>
      <c r="B315" s="15">
        <v>41126</v>
      </c>
      <c r="C315" s="49">
        <v>355.66666666666669</v>
      </c>
      <c r="D315" s="39">
        <v>145</v>
      </c>
      <c r="E315" s="11">
        <v>219</v>
      </c>
      <c r="F315" s="17">
        <v>77</v>
      </c>
      <c r="G315" s="17">
        <v>75</v>
      </c>
      <c r="H315" s="17">
        <f t="shared" si="10"/>
        <v>59.222222222222221</v>
      </c>
      <c r="I315" s="17">
        <f t="shared" si="10"/>
        <v>57.222222222222221</v>
      </c>
      <c r="J315" s="17">
        <v>49</v>
      </c>
    </row>
    <row r="316" spans="1:50" ht="13.5">
      <c r="A316" s="20">
        <f t="shared" si="13"/>
        <v>311</v>
      </c>
      <c r="B316" s="15">
        <v>41127</v>
      </c>
      <c r="C316" s="49">
        <v>358.03125</v>
      </c>
      <c r="D316" s="39">
        <v>147</v>
      </c>
      <c r="E316" s="11">
        <v>215</v>
      </c>
      <c r="F316" s="17">
        <v>77</v>
      </c>
      <c r="G316" s="17">
        <v>75</v>
      </c>
      <c r="H316" s="17">
        <f t="shared" si="10"/>
        <v>59.222222222222221</v>
      </c>
      <c r="I316" s="17">
        <f t="shared" ref="I316:I379" si="15">G316-32*(5/9)</f>
        <v>57.222222222222221</v>
      </c>
      <c r="J316" s="17">
        <v>49</v>
      </c>
    </row>
    <row r="317" spans="1:50" ht="13.5">
      <c r="A317" s="20">
        <f t="shared" si="13"/>
        <v>312</v>
      </c>
      <c r="B317" s="15">
        <v>41128</v>
      </c>
      <c r="C317" s="49">
        <v>364.98958333333331</v>
      </c>
      <c r="D317" s="39">
        <v>146</v>
      </c>
      <c r="E317" s="11">
        <v>209</v>
      </c>
      <c r="F317" s="17">
        <v>77</v>
      </c>
      <c r="G317" s="17">
        <v>75</v>
      </c>
      <c r="H317" s="17">
        <f t="shared" ref="H317:I380" si="16">F317-32*(5/9)</f>
        <v>59.222222222222221</v>
      </c>
      <c r="I317" s="17">
        <f t="shared" si="15"/>
        <v>57.222222222222221</v>
      </c>
      <c r="J317" s="17">
        <v>49</v>
      </c>
    </row>
    <row r="318" spans="1:50" ht="13.5">
      <c r="A318" s="20">
        <f t="shared" si="13"/>
        <v>313</v>
      </c>
      <c r="B318" s="15">
        <v>41129</v>
      </c>
      <c r="C318" s="49">
        <v>362.07291666666669</v>
      </c>
      <c r="D318" s="39">
        <v>141</v>
      </c>
      <c r="E318" s="11">
        <v>209</v>
      </c>
      <c r="F318" s="17">
        <v>78</v>
      </c>
      <c r="G318" s="17">
        <v>76</v>
      </c>
      <c r="H318" s="17">
        <f t="shared" si="16"/>
        <v>60.222222222222221</v>
      </c>
      <c r="I318" s="17">
        <f t="shared" si="15"/>
        <v>58.222222222222221</v>
      </c>
      <c r="J318" s="17">
        <v>49</v>
      </c>
      <c r="K318">
        <v>23.2</v>
      </c>
      <c r="L318">
        <f t="shared" ref="L318" si="17">K318*(9/5)+32</f>
        <v>73.759999999999991</v>
      </c>
      <c r="M318">
        <v>48</v>
      </c>
      <c r="N318">
        <v>8.4</v>
      </c>
      <c r="O318" s="46">
        <v>9.9990000000000006</v>
      </c>
      <c r="P318" s="46">
        <v>4.99E-2</v>
      </c>
      <c r="Q318" s="55">
        <v>1.9990000000000001</v>
      </c>
      <c r="R318"/>
      <c r="S318" s="46">
        <v>4.99E-2</v>
      </c>
      <c r="T318" s="46">
        <v>2.9899999999999999E-2</v>
      </c>
      <c r="U318" s="46">
        <v>4.99E-2</v>
      </c>
      <c r="V318">
        <v>0.2</v>
      </c>
      <c r="W318">
        <v>2.2000000000000002</v>
      </c>
      <c r="X318">
        <v>2.2000000000000002</v>
      </c>
      <c r="Y318" s="46">
        <v>1.7989999999999999</v>
      </c>
      <c r="Z318">
        <v>2</v>
      </c>
      <c r="AA318">
        <v>23</v>
      </c>
      <c r="AB318">
        <v>4</v>
      </c>
      <c r="AC318" s="46">
        <v>0.999</v>
      </c>
      <c r="AD318">
        <v>14.06284</v>
      </c>
      <c r="AE318" s="46">
        <v>0.999</v>
      </c>
      <c r="AF318">
        <v>5</v>
      </c>
      <c r="AG318">
        <v>14</v>
      </c>
      <c r="AH318">
        <v>17</v>
      </c>
      <c r="AI318" s="46">
        <v>4.9989999999999997</v>
      </c>
      <c r="AJ318" s="46">
        <v>4.9989999999999997</v>
      </c>
      <c r="AK318">
        <v>2.9</v>
      </c>
      <c r="AL318">
        <v>1.2</v>
      </c>
      <c r="AM318">
        <v>1.8</v>
      </c>
      <c r="AN318">
        <v>23</v>
      </c>
      <c r="AO318">
        <v>0.6</v>
      </c>
      <c r="AP318">
        <v>0.8</v>
      </c>
      <c r="AQ318" s="46">
        <v>0.499</v>
      </c>
      <c r="AR318" s="55">
        <v>9.9000000000000005E-2</v>
      </c>
      <c r="AS318">
        <v>1.3</v>
      </c>
      <c r="AT318" s="46">
        <v>0.999</v>
      </c>
      <c r="AU318"/>
      <c r="AV318" s="46">
        <v>1.9990000000000001</v>
      </c>
      <c r="AW318">
        <v>7.6</v>
      </c>
      <c r="AX318">
        <v>2.33</v>
      </c>
    </row>
    <row r="319" spans="1:50" ht="13.5">
      <c r="A319" s="20">
        <f t="shared" si="13"/>
        <v>314</v>
      </c>
      <c r="B319" s="15">
        <v>41130</v>
      </c>
      <c r="C319" s="49">
        <v>361.5</v>
      </c>
      <c r="D319" s="39">
        <v>141</v>
      </c>
      <c r="E319" s="11">
        <v>208</v>
      </c>
      <c r="F319" s="17">
        <v>79</v>
      </c>
      <c r="G319" s="17">
        <v>77</v>
      </c>
      <c r="H319" s="17">
        <f t="shared" si="16"/>
        <v>61.222222222222221</v>
      </c>
      <c r="I319" s="17">
        <f t="shared" si="15"/>
        <v>59.222222222222221</v>
      </c>
      <c r="J319" s="17">
        <v>49</v>
      </c>
    </row>
    <row r="320" spans="1:50" ht="13.5">
      <c r="A320" s="20">
        <f t="shared" si="13"/>
        <v>315</v>
      </c>
      <c r="B320" s="15">
        <v>41131</v>
      </c>
      <c r="C320" s="49">
        <v>359.72916666666669</v>
      </c>
      <c r="D320" s="39">
        <v>139</v>
      </c>
      <c r="E320" s="11">
        <v>206</v>
      </c>
      <c r="F320" s="17">
        <v>80</v>
      </c>
      <c r="G320" s="17">
        <v>78</v>
      </c>
      <c r="H320" s="17">
        <f t="shared" si="16"/>
        <v>62.222222222222221</v>
      </c>
      <c r="I320" s="17">
        <f t="shared" si="15"/>
        <v>60.222222222222221</v>
      </c>
      <c r="J320" s="17">
        <v>48</v>
      </c>
    </row>
    <row r="321" spans="1:50" ht="13.5">
      <c r="A321" s="20">
        <f t="shared" si="13"/>
        <v>316</v>
      </c>
      <c r="B321" s="15">
        <v>41132</v>
      </c>
      <c r="C321" s="49">
        <v>367</v>
      </c>
      <c r="D321" s="39">
        <v>140</v>
      </c>
      <c r="E321" s="11">
        <v>207</v>
      </c>
      <c r="F321" s="17">
        <v>81</v>
      </c>
      <c r="G321" s="17">
        <v>79</v>
      </c>
      <c r="H321" s="17">
        <f t="shared" si="16"/>
        <v>63.222222222222221</v>
      </c>
      <c r="I321" s="17">
        <f t="shared" si="15"/>
        <v>61.222222222222221</v>
      </c>
      <c r="J321" s="17">
        <v>48</v>
      </c>
    </row>
    <row r="322" spans="1:50" ht="13.5">
      <c r="A322" s="20">
        <f t="shared" si="13"/>
        <v>317</v>
      </c>
      <c r="B322" s="15">
        <v>41133</v>
      </c>
      <c r="C322" s="49">
        <v>359</v>
      </c>
      <c r="D322" s="39">
        <v>138</v>
      </c>
      <c r="E322" s="11">
        <v>209</v>
      </c>
      <c r="F322" s="17">
        <v>80</v>
      </c>
      <c r="G322" s="17">
        <v>78</v>
      </c>
      <c r="H322" s="17">
        <f t="shared" si="16"/>
        <v>62.222222222222221</v>
      </c>
      <c r="I322" s="17">
        <f t="shared" si="15"/>
        <v>60.222222222222221</v>
      </c>
      <c r="J322" s="17">
        <v>48</v>
      </c>
    </row>
    <row r="323" spans="1:50" ht="13.5">
      <c r="A323" s="20">
        <f t="shared" si="13"/>
        <v>318</v>
      </c>
      <c r="B323" s="15">
        <v>41134</v>
      </c>
      <c r="C323" s="49">
        <v>359.02083333333331</v>
      </c>
      <c r="D323" s="39">
        <v>146</v>
      </c>
      <c r="E323" s="11">
        <v>207</v>
      </c>
      <c r="F323" s="17">
        <v>79</v>
      </c>
      <c r="G323" s="17">
        <v>77</v>
      </c>
      <c r="H323" s="17">
        <f t="shared" si="16"/>
        <v>61.222222222222221</v>
      </c>
      <c r="I323" s="17">
        <f t="shared" si="15"/>
        <v>59.222222222222221</v>
      </c>
      <c r="J323" s="17">
        <v>48</v>
      </c>
    </row>
    <row r="324" spans="1:50" ht="13.5">
      <c r="A324" s="20">
        <f t="shared" si="13"/>
        <v>319</v>
      </c>
      <c r="B324" s="15">
        <v>41135</v>
      </c>
      <c r="C324" s="49">
        <v>361.94791666666669</v>
      </c>
      <c r="D324" s="39">
        <v>147</v>
      </c>
      <c r="E324" s="11">
        <v>203</v>
      </c>
      <c r="F324" s="17">
        <v>80</v>
      </c>
      <c r="G324" s="17">
        <v>78</v>
      </c>
      <c r="H324" s="17">
        <f t="shared" si="16"/>
        <v>62.222222222222221</v>
      </c>
      <c r="I324" s="17">
        <f t="shared" si="15"/>
        <v>60.222222222222221</v>
      </c>
      <c r="J324" s="17">
        <v>46</v>
      </c>
    </row>
    <row r="325" spans="1:50" ht="13.5">
      <c r="A325" s="20">
        <f t="shared" si="13"/>
        <v>320</v>
      </c>
      <c r="B325" s="15">
        <v>41136</v>
      </c>
      <c r="C325" s="49">
        <v>360.875</v>
      </c>
      <c r="D325" s="39">
        <v>143</v>
      </c>
      <c r="E325" s="11">
        <v>203</v>
      </c>
      <c r="F325" s="17">
        <v>80</v>
      </c>
      <c r="G325" s="17">
        <v>78</v>
      </c>
      <c r="H325" s="17">
        <f t="shared" si="16"/>
        <v>62.222222222222221</v>
      </c>
      <c r="I325" s="17">
        <f t="shared" si="15"/>
        <v>60.222222222222221</v>
      </c>
      <c r="J325" s="17">
        <v>46</v>
      </c>
    </row>
    <row r="326" spans="1:50" ht="13.5">
      <c r="A326" s="20">
        <f t="shared" si="13"/>
        <v>321</v>
      </c>
      <c r="B326" s="15">
        <v>41137</v>
      </c>
      <c r="C326" s="49">
        <v>359.48958333333331</v>
      </c>
      <c r="D326" s="39">
        <v>140</v>
      </c>
      <c r="E326" s="11">
        <v>200</v>
      </c>
      <c r="F326" s="17">
        <v>80</v>
      </c>
      <c r="G326" s="17">
        <v>78</v>
      </c>
      <c r="H326" s="17">
        <f t="shared" si="16"/>
        <v>62.222222222222221</v>
      </c>
      <c r="I326" s="17">
        <f t="shared" si="15"/>
        <v>60.222222222222221</v>
      </c>
      <c r="J326" s="17">
        <v>46</v>
      </c>
    </row>
    <row r="327" spans="1:50" ht="13.5">
      <c r="A327" s="20">
        <f t="shared" si="13"/>
        <v>322</v>
      </c>
      <c r="B327" s="15">
        <v>41138</v>
      </c>
      <c r="C327" s="49">
        <v>362.40625</v>
      </c>
      <c r="D327" s="39">
        <v>137</v>
      </c>
      <c r="E327" s="11">
        <v>196</v>
      </c>
      <c r="F327" s="17">
        <v>79</v>
      </c>
      <c r="G327" s="17">
        <v>78</v>
      </c>
      <c r="H327" s="17">
        <f t="shared" si="16"/>
        <v>61.222222222222221</v>
      </c>
      <c r="I327" s="17">
        <f t="shared" si="15"/>
        <v>60.222222222222221</v>
      </c>
      <c r="J327" s="17">
        <v>46</v>
      </c>
    </row>
    <row r="328" spans="1:50" ht="13.5">
      <c r="A328" s="20">
        <f t="shared" si="13"/>
        <v>323</v>
      </c>
      <c r="B328" s="15">
        <v>41139</v>
      </c>
      <c r="C328" s="49">
        <v>362.97916666666669</v>
      </c>
      <c r="D328" s="39">
        <v>133</v>
      </c>
      <c r="E328" s="11">
        <v>195</v>
      </c>
      <c r="F328" s="17">
        <v>79</v>
      </c>
      <c r="G328" s="17">
        <v>77</v>
      </c>
      <c r="H328" s="17">
        <f t="shared" si="16"/>
        <v>61.222222222222221</v>
      </c>
      <c r="I328" s="17">
        <f t="shared" si="15"/>
        <v>59.222222222222221</v>
      </c>
      <c r="J328" s="17">
        <v>46</v>
      </c>
    </row>
    <row r="329" spans="1:50" ht="13.5">
      <c r="A329" s="20">
        <f t="shared" ref="A329:A371" si="18">1+A328</f>
        <v>324</v>
      </c>
      <c r="B329" s="15">
        <v>41140</v>
      </c>
      <c r="C329" s="49">
        <v>363.42708333333331</v>
      </c>
      <c r="D329" s="39">
        <v>133</v>
      </c>
      <c r="E329" s="11">
        <v>196</v>
      </c>
      <c r="F329" s="17">
        <v>79</v>
      </c>
      <c r="G329" s="17">
        <v>77</v>
      </c>
      <c r="H329" s="17">
        <f t="shared" si="16"/>
        <v>61.222222222222221</v>
      </c>
      <c r="I329" s="17">
        <f t="shared" si="15"/>
        <v>59.222222222222221</v>
      </c>
      <c r="J329" s="17">
        <v>46</v>
      </c>
    </row>
    <row r="330" spans="1:50" ht="13.5">
      <c r="A330" s="20">
        <f t="shared" si="18"/>
        <v>325</v>
      </c>
      <c r="B330" s="15">
        <v>41141</v>
      </c>
      <c r="C330" s="49">
        <v>365.09375</v>
      </c>
      <c r="D330" s="39">
        <v>136</v>
      </c>
      <c r="E330" s="11">
        <v>198</v>
      </c>
      <c r="F330" s="17">
        <v>78</v>
      </c>
      <c r="G330" s="17">
        <v>76</v>
      </c>
      <c r="H330" s="17">
        <f t="shared" si="16"/>
        <v>60.222222222222221</v>
      </c>
      <c r="I330" s="17">
        <f t="shared" si="15"/>
        <v>58.222222222222221</v>
      </c>
      <c r="J330" s="17">
        <v>46</v>
      </c>
    </row>
    <row r="331" spans="1:50" ht="13.5">
      <c r="A331" s="20">
        <f t="shared" si="18"/>
        <v>326</v>
      </c>
      <c r="B331" s="15">
        <v>41142</v>
      </c>
      <c r="C331" s="49">
        <v>359.9375</v>
      </c>
      <c r="D331" s="39">
        <v>134</v>
      </c>
      <c r="E331" s="11">
        <v>196</v>
      </c>
      <c r="F331" s="17">
        <v>77</v>
      </c>
      <c r="G331" s="17">
        <v>76</v>
      </c>
      <c r="H331" s="17">
        <f t="shared" si="16"/>
        <v>59.222222222222221</v>
      </c>
      <c r="I331" s="17">
        <f t="shared" si="15"/>
        <v>58.222222222222221</v>
      </c>
      <c r="J331" s="17">
        <v>46</v>
      </c>
    </row>
    <row r="332" spans="1:50" ht="13.5">
      <c r="A332" s="20">
        <f t="shared" si="18"/>
        <v>327</v>
      </c>
      <c r="B332" s="15">
        <v>41143</v>
      </c>
      <c r="C332" s="49">
        <v>364</v>
      </c>
      <c r="D332" s="39">
        <v>137</v>
      </c>
      <c r="E332" s="11">
        <v>199</v>
      </c>
      <c r="F332" s="17">
        <v>77</v>
      </c>
      <c r="G332" s="17">
        <v>76</v>
      </c>
      <c r="H332" s="17">
        <f t="shared" si="16"/>
        <v>59.222222222222221</v>
      </c>
      <c r="I332" s="17">
        <f t="shared" si="15"/>
        <v>58.222222222222221</v>
      </c>
      <c r="J332" s="17">
        <v>46</v>
      </c>
      <c r="K332" s="8"/>
      <c r="L332" s="8"/>
      <c r="M332" s="8"/>
      <c r="N332" s="8"/>
      <c r="O332" s="8"/>
      <c r="P332" s="8"/>
      <c r="Q332" s="1"/>
      <c r="R332" s="4"/>
      <c r="S332" s="8"/>
      <c r="T332" s="1"/>
      <c r="U332" s="8"/>
      <c r="V332" s="8"/>
      <c r="W332" s="8"/>
      <c r="X332" s="8"/>
      <c r="Y332" s="8"/>
      <c r="Z332" s="8"/>
      <c r="AA332" s="8"/>
      <c r="AB332" s="8"/>
      <c r="AC332" s="7"/>
      <c r="AD332" s="10"/>
      <c r="AE332" s="7"/>
      <c r="AF332" s="8"/>
      <c r="AG332" s="8"/>
      <c r="AH332" s="8"/>
      <c r="AI332" s="7"/>
      <c r="AJ332" s="7"/>
      <c r="AK332" s="8"/>
      <c r="AL332" s="8"/>
      <c r="AM332" s="8"/>
      <c r="AN332" s="8"/>
      <c r="AO332" s="7"/>
      <c r="AP332" s="8"/>
      <c r="AQ332" s="7"/>
      <c r="AR332" s="8"/>
      <c r="AS332" s="8"/>
      <c r="AT332" s="7"/>
      <c r="AU332" s="5"/>
      <c r="AV332" s="8"/>
      <c r="AW332" s="8"/>
      <c r="AX332" s="1"/>
    </row>
    <row r="333" spans="1:50" ht="13.5">
      <c r="A333" s="20">
        <f t="shared" si="18"/>
        <v>328</v>
      </c>
      <c r="B333" s="15">
        <v>41144</v>
      </c>
      <c r="C333" s="49">
        <v>365.77083333333331</v>
      </c>
      <c r="D333" s="39">
        <v>137</v>
      </c>
      <c r="E333" s="11">
        <v>196</v>
      </c>
      <c r="F333" s="17">
        <v>77</v>
      </c>
      <c r="G333" s="17">
        <v>75</v>
      </c>
      <c r="H333" s="17">
        <f t="shared" si="16"/>
        <v>59.222222222222221</v>
      </c>
      <c r="I333" s="17">
        <f t="shared" si="15"/>
        <v>57.222222222222221</v>
      </c>
      <c r="J333" s="17">
        <v>46</v>
      </c>
    </row>
    <row r="334" spans="1:50" ht="13.5">
      <c r="A334" s="20">
        <f t="shared" si="18"/>
        <v>329</v>
      </c>
      <c r="B334" s="15">
        <v>41145</v>
      </c>
      <c r="C334" s="49">
        <v>363.60416666666669</v>
      </c>
      <c r="D334" s="39">
        <v>138</v>
      </c>
      <c r="E334" s="11">
        <v>200</v>
      </c>
      <c r="F334" s="17">
        <v>77</v>
      </c>
      <c r="G334" s="17">
        <v>76</v>
      </c>
      <c r="H334" s="17">
        <f t="shared" si="16"/>
        <v>59.222222222222221</v>
      </c>
      <c r="I334" s="17">
        <f t="shared" si="15"/>
        <v>58.222222222222221</v>
      </c>
      <c r="J334" s="17">
        <v>47</v>
      </c>
    </row>
    <row r="335" spans="1:50" ht="13.5">
      <c r="A335" s="20">
        <f t="shared" si="18"/>
        <v>330</v>
      </c>
      <c r="B335" s="15">
        <v>41146</v>
      </c>
      <c r="C335" s="50">
        <v>367.65625</v>
      </c>
      <c r="D335" s="39">
        <v>140</v>
      </c>
      <c r="E335" s="11">
        <v>199</v>
      </c>
      <c r="F335" s="17">
        <v>77</v>
      </c>
      <c r="G335" s="17">
        <v>75</v>
      </c>
      <c r="H335" s="17">
        <f t="shared" si="16"/>
        <v>59.222222222222221</v>
      </c>
      <c r="I335" s="17">
        <f t="shared" si="15"/>
        <v>57.222222222222221</v>
      </c>
      <c r="J335" s="17">
        <v>46</v>
      </c>
    </row>
    <row r="336" spans="1:50" ht="13.5">
      <c r="A336" s="20">
        <f t="shared" si="18"/>
        <v>331</v>
      </c>
      <c r="B336" s="15">
        <v>41147</v>
      </c>
      <c r="C336" s="49">
        <v>364.25</v>
      </c>
      <c r="D336" s="11">
        <v>138</v>
      </c>
      <c r="E336" s="11">
        <v>200</v>
      </c>
      <c r="F336" s="17">
        <v>76</v>
      </c>
      <c r="G336" s="17">
        <v>74</v>
      </c>
      <c r="H336" s="17">
        <f t="shared" si="16"/>
        <v>58.222222222222221</v>
      </c>
      <c r="I336" s="17">
        <f t="shared" si="15"/>
        <v>56.222222222222221</v>
      </c>
      <c r="J336" s="17">
        <v>46</v>
      </c>
    </row>
    <row r="337" spans="1:50" ht="13.5">
      <c r="A337" s="20">
        <f t="shared" si="18"/>
        <v>332</v>
      </c>
      <c r="B337" s="15">
        <v>41148</v>
      </c>
      <c r="C337" s="49">
        <v>366.71875</v>
      </c>
      <c r="D337" s="39">
        <v>142</v>
      </c>
      <c r="E337" s="11">
        <v>204</v>
      </c>
      <c r="F337" s="17">
        <v>75</v>
      </c>
      <c r="G337" s="17">
        <v>74</v>
      </c>
      <c r="H337" s="17">
        <f t="shared" si="16"/>
        <v>57.222222222222221</v>
      </c>
      <c r="I337" s="17">
        <f t="shared" si="15"/>
        <v>56.222222222222221</v>
      </c>
      <c r="J337" s="17">
        <v>46</v>
      </c>
    </row>
    <row r="338" spans="1:50" ht="13.5">
      <c r="A338" s="20">
        <f t="shared" si="18"/>
        <v>333</v>
      </c>
      <c r="B338" s="15">
        <v>41149</v>
      </c>
      <c r="C338" s="49">
        <v>364.76041666666669</v>
      </c>
      <c r="D338" s="39">
        <v>144</v>
      </c>
      <c r="E338" s="11">
        <v>204</v>
      </c>
      <c r="F338" s="17">
        <v>75</v>
      </c>
      <c r="G338" s="17">
        <v>73</v>
      </c>
      <c r="H338" s="17">
        <f t="shared" si="16"/>
        <v>57.222222222222221</v>
      </c>
      <c r="I338" s="17">
        <f t="shared" si="15"/>
        <v>55.222222222222221</v>
      </c>
      <c r="J338" s="17">
        <v>46</v>
      </c>
    </row>
    <row r="339" spans="1:50" ht="13.5">
      <c r="A339" s="20">
        <f t="shared" si="18"/>
        <v>334</v>
      </c>
      <c r="B339" s="15">
        <v>41150</v>
      </c>
      <c r="C339" s="49">
        <v>364</v>
      </c>
      <c r="D339" s="39">
        <v>140</v>
      </c>
      <c r="E339" s="11">
        <v>202</v>
      </c>
      <c r="F339" s="17">
        <v>76</v>
      </c>
      <c r="G339" s="17">
        <v>73</v>
      </c>
      <c r="H339" s="17">
        <f t="shared" si="16"/>
        <v>58.222222222222221</v>
      </c>
      <c r="I339" s="17">
        <f t="shared" si="15"/>
        <v>55.222222222222221</v>
      </c>
      <c r="J339" s="17">
        <v>46</v>
      </c>
    </row>
    <row r="340" spans="1:50" ht="13.5">
      <c r="A340" s="20">
        <f t="shared" si="18"/>
        <v>335</v>
      </c>
      <c r="B340" s="15">
        <v>41151</v>
      </c>
      <c r="C340" s="49">
        <v>364</v>
      </c>
      <c r="D340" s="39">
        <v>139</v>
      </c>
      <c r="E340" s="11">
        <v>199</v>
      </c>
      <c r="F340" s="17">
        <v>76</v>
      </c>
      <c r="G340" s="17">
        <v>74</v>
      </c>
      <c r="H340" s="17">
        <f t="shared" si="16"/>
        <v>58.222222222222221</v>
      </c>
      <c r="I340" s="17">
        <f t="shared" si="15"/>
        <v>56.222222222222221</v>
      </c>
      <c r="J340" s="17">
        <v>46</v>
      </c>
    </row>
    <row r="341" spans="1:50" ht="13.5">
      <c r="A341" s="20">
        <f t="shared" si="18"/>
        <v>336</v>
      </c>
      <c r="B341" s="15">
        <v>41152</v>
      </c>
      <c r="C341" s="49">
        <v>365.625</v>
      </c>
      <c r="D341" s="39">
        <v>141</v>
      </c>
      <c r="E341" s="11">
        <v>199</v>
      </c>
      <c r="F341" s="17">
        <v>75</v>
      </c>
      <c r="G341" s="17">
        <v>74</v>
      </c>
      <c r="H341" s="17">
        <f t="shared" si="16"/>
        <v>57.222222222222221</v>
      </c>
      <c r="I341" s="17">
        <f t="shared" si="15"/>
        <v>56.222222222222221</v>
      </c>
      <c r="J341" s="17">
        <v>47</v>
      </c>
    </row>
    <row r="342" spans="1:50" ht="13.5">
      <c r="A342" s="20">
        <f t="shared" si="18"/>
        <v>337</v>
      </c>
      <c r="B342" s="15">
        <v>41153</v>
      </c>
      <c r="C342" s="49">
        <v>367.39583333333331</v>
      </c>
      <c r="D342" s="39">
        <v>141</v>
      </c>
      <c r="E342" s="11">
        <v>196</v>
      </c>
      <c r="F342" s="17">
        <v>74</v>
      </c>
      <c r="G342" s="17">
        <v>73</v>
      </c>
      <c r="H342" s="17">
        <f t="shared" si="16"/>
        <v>56.222222222222221</v>
      </c>
      <c r="I342" s="17">
        <f t="shared" si="15"/>
        <v>55.222222222222221</v>
      </c>
      <c r="J342" s="17">
        <v>47</v>
      </c>
    </row>
    <row r="343" spans="1:50" ht="13.5">
      <c r="A343" s="20">
        <f t="shared" si="18"/>
        <v>338</v>
      </c>
      <c r="B343" s="15">
        <v>41154</v>
      </c>
      <c r="C343" s="49">
        <v>367.125</v>
      </c>
      <c r="D343" s="39">
        <v>137</v>
      </c>
      <c r="E343" s="11">
        <v>198</v>
      </c>
      <c r="F343" s="17">
        <v>74</v>
      </c>
      <c r="G343" s="17">
        <v>72</v>
      </c>
      <c r="H343" s="17">
        <f t="shared" si="16"/>
        <v>56.222222222222221</v>
      </c>
      <c r="I343" s="17">
        <f t="shared" si="15"/>
        <v>54.222222222222221</v>
      </c>
      <c r="J343" s="17">
        <v>48</v>
      </c>
    </row>
    <row r="344" spans="1:50" ht="13.5">
      <c r="A344" s="20">
        <f t="shared" si="18"/>
        <v>339</v>
      </c>
      <c r="B344" s="15">
        <v>41155</v>
      </c>
      <c r="C344" s="49">
        <v>366.3125</v>
      </c>
      <c r="D344" s="39">
        <v>144</v>
      </c>
      <c r="E344" s="11">
        <v>202</v>
      </c>
      <c r="F344" s="17">
        <v>74</v>
      </c>
      <c r="G344" s="17">
        <v>72</v>
      </c>
      <c r="H344" s="17">
        <f t="shared" si="16"/>
        <v>56.222222222222221</v>
      </c>
      <c r="I344" s="17">
        <f t="shared" si="15"/>
        <v>54.222222222222221</v>
      </c>
      <c r="J344" s="17">
        <v>48</v>
      </c>
    </row>
    <row r="345" spans="1:50" ht="13.5">
      <c r="A345" s="20">
        <f t="shared" si="18"/>
        <v>340</v>
      </c>
      <c r="B345" s="15">
        <v>41156</v>
      </c>
      <c r="C345" s="49">
        <v>255.23958333333334</v>
      </c>
      <c r="D345" s="39">
        <v>144</v>
      </c>
      <c r="E345" s="11">
        <v>207</v>
      </c>
      <c r="F345" s="17">
        <v>74</v>
      </c>
      <c r="G345" s="17">
        <v>72</v>
      </c>
      <c r="H345" s="17">
        <f t="shared" si="16"/>
        <v>56.222222222222221</v>
      </c>
      <c r="I345" s="17">
        <f t="shared" si="15"/>
        <v>54.222222222222221</v>
      </c>
      <c r="J345" s="17">
        <v>48</v>
      </c>
      <c r="K345">
        <v>20.6</v>
      </c>
      <c r="L345">
        <f t="shared" ref="L345" si="19">K345*(9/5)+32</f>
        <v>69.080000000000013</v>
      </c>
      <c r="M345">
        <v>50</v>
      </c>
      <c r="N345">
        <v>10.4</v>
      </c>
      <c r="O345" s="46">
        <v>9.9990000000000006</v>
      </c>
      <c r="P345" s="54">
        <v>0.08</v>
      </c>
      <c r="Q345" s="55">
        <v>1.9990000000000001</v>
      </c>
      <c r="R345"/>
      <c r="S345" s="46">
        <v>4.99E-2</v>
      </c>
      <c r="T345" s="46">
        <v>2.9899999999999999E-2</v>
      </c>
      <c r="U345" s="46">
        <v>4.99E-2</v>
      </c>
      <c r="V345" s="56">
        <v>0.19989999999999999</v>
      </c>
      <c r="W345">
        <v>2.2000000000000002</v>
      </c>
      <c r="X345">
        <v>2.2000000000000002</v>
      </c>
      <c r="Y345">
        <v>2</v>
      </c>
      <c r="Z345">
        <v>2</v>
      </c>
      <c r="AA345">
        <v>240</v>
      </c>
      <c r="AB345">
        <v>3</v>
      </c>
      <c r="AC345" s="46">
        <v>0.999</v>
      </c>
      <c r="AD345">
        <v>11.56584</v>
      </c>
      <c r="AE345" s="46">
        <v>0.999</v>
      </c>
      <c r="AF345">
        <v>5</v>
      </c>
      <c r="AG345">
        <v>20</v>
      </c>
      <c r="AH345">
        <v>25</v>
      </c>
      <c r="AI345" s="46">
        <v>4.9989999999999997</v>
      </c>
      <c r="AJ345" s="46">
        <v>4.9989999999999997</v>
      </c>
      <c r="AK345">
        <v>3.1</v>
      </c>
      <c r="AL345">
        <v>1.2</v>
      </c>
      <c r="AM345">
        <v>1.5</v>
      </c>
      <c r="AN345">
        <v>22</v>
      </c>
      <c r="AO345" s="46">
        <v>0.499</v>
      </c>
      <c r="AP345">
        <v>0.8</v>
      </c>
      <c r="AQ345" s="46">
        <v>0.499</v>
      </c>
      <c r="AR345" s="55">
        <v>9.9000000000000005E-2</v>
      </c>
      <c r="AS345">
        <v>1.1000000000000001</v>
      </c>
      <c r="AT345" s="46">
        <v>0.999</v>
      </c>
      <c r="AU345"/>
      <c r="AV345">
        <v>3.5</v>
      </c>
      <c r="AW345">
        <v>7.6</v>
      </c>
      <c r="AX345">
        <v>2.6</v>
      </c>
    </row>
    <row r="346" spans="1:50" ht="13.5">
      <c r="A346" s="20">
        <f t="shared" si="18"/>
        <v>341</v>
      </c>
      <c r="B346" s="15">
        <v>41157</v>
      </c>
      <c r="C346" s="49">
        <v>177</v>
      </c>
      <c r="D346" s="39">
        <v>150</v>
      </c>
      <c r="E346" s="11">
        <v>190</v>
      </c>
      <c r="F346" s="17">
        <v>75</v>
      </c>
      <c r="G346" s="17">
        <v>73</v>
      </c>
      <c r="H346" s="17">
        <f t="shared" si="16"/>
        <v>57.222222222222221</v>
      </c>
      <c r="I346" s="17">
        <f t="shared" si="15"/>
        <v>55.222222222222221</v>
      </c>
      <c r="J346" s="17">
        <v>47</v>
      </c>
    </row>
    <row r="347" spans="1:50" ht="13.5">
      <c r="A347" s="20">
        <f t="shared" si="18"/>
        <v>342</v>
      </c>
      <c r="B347" s="15">
        <v>41158</v>
      </c>
      <c r="C347" s="49">
        <v>177.21875</v>
      </c>
      <c r="D347" s="39">
        <v>102</v>
      </c>
      <c r="E347" s="11">
        <v>124</v>
      </c>
      <c r="F347" s="17">
        <v>75</v>
      </c>
      <c r="G347" s="17">
        <v>74</v>
      </c>
      <c r="H347" s="17">
        <f t="shared" si="16"/>
        <v>57.222222222222221</v>
      </c>
      <c r="I347" s="17">
        <f t="shared" si="15"/>
        <v>56.222222222222221</v>
      </c>
      <c r="J347" s="17">
        <v>47</v>
      </c>
    </row>
    <row r="348" spans="1:50" ht="13.5">
      <c r="A348" s="20">
        <f t="shared" si="18"/>
        <v>343</v>
      </c>
      <c r="B348" s="15">
        <v>41159</v>
      </c>
      <c r="C348" s="49">
        <v>183.30208333333334</v>
      </c>
      <c r="D348" s="39">
        <v>50</v>
      </c>
      <c r="E348" s="11">
        <v>99</v>
      </c>
      <c r="F348" s="17">
        <v>77</v>
      </c>
      <c r="G348" s="17">
        <v>73</v>
      </c>
      <c r="H348" s="17">
        <f t="shared" si="16"/>
        <v>59.222222222222221</v>
      </c>
      <c r="I348" s="17">
        <f t="shared" si="15"/>
        <v>55.222222222222221</v>
      </c>
      <c r="J348" s="17">
        <v>45</v>
      </c>
    </row>
    <row r="349" spans="1:50" ht="13.5">
      <c r="A349" s="20">
        <f t="shared" si="18"/>
        <v>344</v>
      </c>
      <c r="B349" s="15">
        <v>41160</v>
      </c>
      <c r="C349" s="49">
        <v>183.04166666666666</v>
      </c>
      <c r="D349" s="39">
        <v>37</v>
      </c>
      <c r="E349" s="11">
        <v>90</v>
      </c>
      <c r="F349" s="17">
        <v>78</v>
      </c>
      <c r="G349" s="17">
        <v>76</v>
      </c>
      <c r="H349" s="17">
        <f t="shared" si="16"/>
        <v>60.222222222222221</v>
      </c>
      <c r="I349" s="17">
        <f t="shared" si="15"/>
        <v>58.222222222222221</v>
      </c>
      <c r="J349" s="17">
        <v>45</v>
      </c>
    </row>
    <row r="350" spans="1:50" ht="13.5">
      <c r="A350" s="20">
        <f t="shared" si="18"/>
        <v>345</v>
      </c>
      <c r="B350" s="15">
        <v>41161</v>
      </c>
      <c r="C350" s="49">
        <v>180</v>
      </c>
      <c r="D350" s="39">
        <v>27</v>
      </c>
      <c r="E350" s="11">
        <v>79</v>
      </c>
      <c r="F350" s="17">
        <v>79</v>
      </c>
      <c r="G350" s="17">
        <v>77</v>
      </c>
      <c r="H350" s="17">
        <f t="shared" si="16"/>
        <v>61.222222222222221</v>
      </c>
      <c r="I350" s="17">
        <f t="shared" si="15"/>
        <v>59.222222222222221</v>
      </c>
      <c r="J350" s="17">
        <v>46</v>
      </c>
    </row>
    <row r="351" spans="1:50" ht="13.5">
      <c r="A351" s="20">
        <f t="shared" si="18"/>
        <v>346</v>
      </c>
      <c r="B351" s="15">
        <v>41162</v>
      </c>
      <c r="C351" s="49">
        <v>181.30208333333334</v>
      </c>
      <c r="D351" s="39">
        <v>20</v>
      </c>
      <c r="E351" s="11">
        <v>80</v>
      </c>
      <c r="F351" s="17">
        <v>80</v>
      </c>
      <c r="G351" s="17">
        <v>77</v>
      </c>
      <c r="H351" s="17">
        <f t="shared" si="16"/>
        <v>62.222222222222221</v>
      </c>
      <c r="I351" s="17">
        <f t="shared" si="15"/>
        <v>59.222222222222221</v>
      </c>
      <c r="J351" s="17">
        <v>46</v>
      </c>
    </row>
    <row r="352" spans="1:50" ht="13.5">
      <c r="A352" s="20">
        <f t="shared" si="18"/>
        <v>347</v>
      </c>
      <c r="B352" s="15">
        <v>41163</v>
      </c>
      <c r="C352" s="49">
        <v>184.39583333333334</v>
      </c>
      <c r="D352" s="39">
        <v>18</v>
      </c>
      <c r="E352" s="11">
        <v>80</v>
      </c>
      <c r="F352" s="17">
        <v>80</v>
      </c>
      <c r="G352" s="17">
        <v>78</v>
      </c>
      <c r="H352" s="17">
        <f t="shared" si="16"/>
        <v>62.222222222222221</v>
      </c>
      <c r="I352" s="17">
        <f t="shared" si="15"/>
        <v>60.222222222222221</v>
      </c>
      <c r="J352" s="17">
        <v>46</v>
      </c>
    </row>
    <row r="353" spans="1:50" ht="13.5">
      <c r="A353" s="20">
        <f t="shared" si="18"/>
        <v>348</v>
      </c>
      <c r="B353" s="15">
        <v>41164</v>
      </c>
      <c r="C353" s="49">
        <v>183.9375</v>
      </c>
      <c r="D353" s="39">
        <v>18</v>
      </c>
      <c r="E353" s="11">
        <v>81</v>
      </c>
      <c r="F353" s="17">
        <v>80</v>
      </c>
      <c r="G353" s="17">
        <v>78</v>
      </c>
      <c r="H353" s="17">
        <f t="shared" si="16"/>
        <v>62.222222222222221</v>
      </c>
      <c r="I353" s="17">
        <f t="shared" si="15"/>
        <v>60.222222222222221</v>
      </c>
      <c r="J353" s="17">
        <v>47</v>
      </c>
    </row>
    <row r="354" spans="1:50" ht="13.5">
      <c r="A354" s="20">
        <f t="shared" si="18"/>
        <v>349</v>
      </c>
      <c r="B354" s="15">
        <v>41165</v>
      </c>
      <c r="C354" s="49">
        <v>184.90625</v>
      </c>
      <c r="D354" s="39">
        <v>17</v>
      </c>
      <c r="E354" s="11">
        <v>77</v>
      </c>
      <c r="F354" s="17">
        <v>81</v>
      </c>
      <c r="G354" s="17">
        <v>78</v>
      </c>
      <c r="H354" s="17">
        <f t="shared" si="16"/>
        <v>63.222222222222221</v>
      </c>
      <c r="I354" s="17">
        <f t="shared" si="15"/>
        <v>60.222222222222221</v>
      </c>
      <c r="J354" s="17">
        <v>47</v>
      </c>
    </row>
    <row r="355" spans="1:50" ht="13.5">
      <c r="A355" s="20">
        <f t="shared" si="18"/>
        <v>350</v>
      </c>
      <c r="B355" s="15">
        <v>41166</v>
      </c>
      <c r="C355" s="49">
        <v>186.73958333333334</v>
      </c>
      <c r="D355" s="39">
        <v>17</v>
      </c>
      <c r="E355" s="11">
        <v>76</v>
      </c>
      <c r="F355" s="17">
        <v>83</v>
      </c>
      <c r="G355" s="17">
        <v>79</v>
      </c>
      <c r="H355" s="17">
        <f t="shared" si="16"/>
        <v>65.222222222222229</v>
      </c>
      <c r="I355" s="17">
        <f t="shared" si="15"/>
        <v>61.222222222222221</v>
      </c>
      <c r="J355" s="17">
        <v>47</v>
      </c>
    </row>
    <row r="356" spans="1:50" ht="13.5">
      <c r="A356" s="20">
        <f t="shared" si="18"/>
        <v>351</v>
      </c>
      <c r="B356" s="15">
        <v>41167</v>
      </c>
      <c r="C356" s="49">
        <v>187.58333333333334</v>
      </c>
      <c r="D356" s="39">
        <v>17</v>
      </c>
      <c r="E356" s="11">
        <v>78</v>
      </c>
      <c r="F356" s="17">
        <v>82</v>
      </c>
      <c r="G356" s="17">
        <v>80</v>
      </c>
      <c r="H356" s="17">
        <f t="shared" si="16"/>
        <v>64.222222222222229</v>
      </c>
      <c r="I356" s="17">
        <f t="shared" si="15"/>
        <v>62.222222222222221</v>
      </c>
      <c r="J356" s="17">
        <v>47</v>
      </c>
    </row>
    <row r="357" spans="1:50" ht="13.5">
      <c r="A357" s="20">
        <f t="shared" si="18"/>
        <v>352</v>
      </c>
      <c r="B357" s="15">
        <v>41168</v>
      </c>
      <c r="C357" s="49">
        <v>186.4375</v>
      </c>
      <c r="D357" s="39">
        <v>17</v>
      </c>
      <c r="E357" s="11">
        <v>82</v>
      </c>
      <c r="F357" s="17">
        <v>82</v>
      </c>
      <c r="G357" s="17">
        <v>79</v>
      </c>
      <c r="H357" s="17">
        <f t="shared" si="16"/>
        <v>64.222222222222229</v>
      </c>
      <c r="I357" s="17">
        <f t="shared" si="15"/>
        <v>61.222222222222221</v>
      </c>
      <c r="J357" s="17">
        <v>47</v>
      </c>
    </row>
    <row r="358" spans="1:50" ht="13.5">
      <c r="A358" s="20">
        <f t="shared" si="18"/>
        <v>353</v>
      </c>
      <c r="B358" s="15">
        <v>41169</v>
      </c>
      <c r="C358" s="49">
        <v>190.59375</v>
      </c>
      <c r="D358" s="39">
        <v>17</v>
      </c>
      <c r="E358" s="11">
        <v>83</v>
      </c>
      <c r="F358" s="17">
        <v>81</v>
      </c>
      <c r="G358" s="17">
        <v>78</v>
      </c>
      <c r="H358" s="17">
        <f t="shared" si="16"/>
        <v>63.222222222222221</v>
      </c>
      <c r="I358" s="17">
        <f t="shared" si="15"/>
        <v>60.222222222222221</v>
      </c>
      <c r="J358" s="17">
        <v>49</v>
      </c>
    </row>
    <row r="359" spans="1:50" ht="13.5">
      <c r="A359" s="20">
        <f t="shared" si="18"/>
        <v>354</v>
      </c>
      <c r="B359" s="15">
        <v>41170</v>
      </c>
      <c r="C359" s="49">
        <v>190</v>
      </c>
      <c r="D359" s="39">
        <v>17</v>
      </c>
      <c r="E359" s="11">
        <v>83</v>
      </c>
      <c r="F359" s="17">
        <v>79</v>
      </c>
      <c r="G359" s="17">
        <v>77</v>
      </c>
      <c r="H359" s="17">
        <f t="shared" si="16"/>
        <v>61.222222222222221</v>
      </c>
      <c r="I359" s="17">
        <f t="shared" si="15"/>
        <v>59.222222222222221</v>
      </c>
      <c r="J359" s="17">
        <v>49</v>
      </c>
    </row>
    <row r="360" spans="1:50" ht="13.5">
      <c r="A360" s="20">
        <f t="shared" si="18"/>
        <v>355</v>
      </c>
      <c r="B360" s="15">
        <v>41171</v>
      </c>
      <c r="C360" s="49">
        <v>194.66666666666666</v>
      </c>
      <c r="D360" s="39">
        <v>17</v>
      </c>
      <c r="E360" s="11">
        <v>82</v>
      </c>
      <c r="F360" s="17">
        <v>78</v>
      </c>
      <c r="G360" s="17">
        <v>77</v>
      </c>
      <c r="H360" s="17">
        <f t="shared" si="16"/>
        <v>60.222222222222221</v>
      </c>
      <c r="I360" s="17">
        <f t="shared" si="15"/>
        <v>59.222222222222221</v>
      </c>
      <c r="J360" s="17">
        <v>48</v>
      </c>
    </row>
    <row r="361" spans="1:50" ht="13.5">
      <c r="A361" s="20">
        <f t="shared" si="18"/>
        <v>356</v>
      </c>
      <c r="B361" s="15">
        <v>41172</v>
      </c>
      <c r="C361" s="49">
        <v>213.21875</v>
      </c>
      <c r="D361" s="39">
        <v>17</v>
      </c>
      <c r="E361" s="11">
        <v>81</v>
      </c>
      <c r="F361" s="17">
        <v>78</v>
      </c>
      <c r="G361" s="17">
        <v>76</v>
      </c>
      <c r="H361" s="17">
        <f t="shared" si="16"/>
        <v>60.222222222222221</v>
      </c>
      <c r="I361" s="17">
        <f t="shared" si="15"/>
        <v>58.222222222222221</v>
      </c>
      <c r="J361" s="17">
        <v>49</v>
      </c>
    </row>
    <row r="362" spans="1:50" ht="13.5">
      <c r="A362" s="20">
        <f t="shared" si="18"/>
        <v>357</v>
      </c>
      <c r="B362" s="15">
        <v>41173</v>
      </c>
      <c r="C362" s="49">
        <v>217.17708333333334</v>
      </c>
      <c r="D362" s="39">
        <v>17</v>
      </c>
      <c r="E362" s="11">
        <v>79</v>
      </c>
      <c r="F362" s="17">
        <v>77</v>
      </c>
      <c r="G362" s="17">
        <v>75</v>
      </c>
      <c r="H362" s="17">
        <f t="shared" si="16"/>
        <v>59.222222222222221</v>
      </c>
      <c r="I362" s="17">
        <f t="shared" si="15"/>
        <v>57.222222222222221</v>
      </c>
      <c r="J362" s="17">
        <v>53</v>
      </c>
    </row>
    <row r="363" spans="1:50" ht="13.5">
      <c r="A363" s="20">
        <f t="shared" si="18"/>
        <v>358</v>
      </c>
      <c r="B363" s="15">
        <v>41174</v>
      </c>
      <c r="C363" s="49">
        <v>215.60416666666666</v>
      </c>
      <c r="D363" s="39">
        <v>17</v>
      </c>
      <c r="E363" s="11">
        <v>81</v>
      </c>
      <c r="F363" s="17">
        <v>78</v>
      </c>
      <c r="G363" s="17">
        <v>76</v>
      </c>
      <c r="H363" s="17">
        <f t="shared" si="16"/>
        <v>60.222222222222221</v>
      </c>
      <c r="I363" s="17">
        <f t="shared" si="15"/>
        <v>58.222222222222221</v>
      </c>
      <c r="J363" s="17">
        <v>52</v>
      </c>
    </row>
    <row r="364" spans="1:50" ht="13.5">
      <c r="A364" s="20">
        <f t="shared" si="18"/>
        <v>359</v>
      </c>
      <c r="B364" s="15">
        <v>41175</v>
      </c>
      <c r="C364" s="49">
        <v>216.34375</v>
      </c>
      <c r="D364" s="39">
        <v>17</v>
      </c>
      <c r="E364" s="11">
        <v>84</v>
      </c>
      <c r="F364" s="17">
        <v>79</v>
      </c>
      <c r="G364" s="17">
        <v>76</v>
      </c>
      <c r="H364" s="17">
        <f t="shared" si="16"/>
        <v>61.222222222222221</v>
      </c>
      <c r="I364" s="17">
        <f t="shared" si="15"/>
        <v>58.222222222222221</v>
      </c>
      <c r="J364" s="17">
        <v>52</v>
      </c>
    </row>
    <row r="365" spans="1:50" ht="13.5">
      <c r="A365" s="20">
        <f t="shared" si="18"/>
        <v>360</v>
      </c>
      <c r="B365" s="15">
        <v>41176</v>
      </c>
      <c r="C365" s="49">
        <v>302.5</v>
      </c>
      <c r="D365" s="39">
        <v>17</v>
      </c>
      <c r="E365" s="11">
        <v>84</v>
      </c>
      <c r="F365" s="17">
        <v>78</v>
      </c>
      <c r="G365" s="17">
        <v>76</v>
      </c>
      <c r="H365" s="17">
        <f t="shared" si="16"/>
        <v>60.222222222222221</v>
      </c>
      <c r="I365" s="17">
        <f t="shared" si="15"/>
        <v>58.222222222222221</v>
      </c>
      <c r="J365" s="17">
        <v>53</v>
      </c>
    </row>
    <row r="366" spans="1:50" ht="13.5">
      <c r="A366" s="20">
        <f t="shared" si="18"/>
        <v>361</v>
      </c>
      <c r="B366" s="15">
        <v>41177</v>
      </c>
      <c r="C366" s="49">
        <v>418.88541666666669</v>
      </c>
      <c r="D366" s="39">
        <v>17</v>
      </c>
      <c r="E366" s="11">
        <v>94</v>
      </c>
      <c r="F366" s="17">
        <v>77</v>
      </c>
      <c r="G366" s="17">
        <v>75</v>
      </c>
      <c r="H366" s="17">
        <f t="shared" si="16"/>
        <v>59.222222222222221</v>
      </c>
      <c r="I366" s="17">
        <f t="shared" si="15"/>
        <v>57.222222222222221</v>
      </c>
      <c r="J366" s="17">
        <v>53</v>
      </c>
    </row>
    <row r="367" spans="1:50" ht="13.5">
      <c r="A367" s="20">
        <f t="shared" si="18"/>
        <v>362</v>
      </c>
      <c r="B367" s="15">
        <v>41178</v>
      </c>
      <c r="C367" s="49">
        <v>411</v>
      </c>
      <c r="D367" s="39">
        <v>24</v>
      </c>
      <c r="E367" s="11">
        <v>165</v>
      </c>
      <c r="F367" s="17">
        <v>76</v>
      </c>
      <c r="G367" s="17">
        <v>74</v>
      </c>
      <c r="H367" s="17">
        <f t="shared" si="16"/>
        <v>58.222222222222221</v>
      </c>
      <c r="I367" s="17">
        <f t="shared" si="15"/>
        <v>56.222222222222221</v>
      </c>
      <c r="J367" s="17">
        <v>46</v>
      </c>
    </row>
    <row r="368" spans="1:50" ht="13.5">
      <c r="A368" s="20">
        <f t="shared" si="18"/>
        <v>363</v>
      </c>
      <c r="B368" s="15">
        <v>41179</v>
      </c>
      <c r="C368" s="51">
        <v>411</v>
      </c>
      <c r="D368" s="52">
        <v>54</v>
      </c>
      <c r="E368" s="53">
        <v>188</v>
      </c>
      <c r="F368" s="22">
        <v>74</v>
      </c>
      <c r="G368" s="22">
        <v>73</v>
      </c>
      <c r="H368" s="22">
        <f t="shared" si="16"/>
        <v>56.222222222222221</v>
      </c>
      <c r="I368" s="22">
        <f t="shared" si="15"/>
        <v>55.222222222222221</v>
      </c>
      <c r="J368" s="22">
        <v>46</v>
      </c>
      <c r="L368" s="8"/>
      <c r="P368" s="8"/>
      <c r="Q368" s="1"/>
      <c r="S368" s="8"/>
      <c r="T368" s="1"/>
      <c r="U368" s="8"/>
      <c r="V368" s="23"/>
      <c r="AC368" s="7"/>
      <c r="AE368" s="7"/>
      <c r="AI368" s="7"/>
      <c r="AJ368" s="7"/>
      <c r="AO368" s="7"/>
      <c r="AQ368" s="7"/>
      <c r="AR368" s="8"/>
      <c r="AT368" s="7"/>
      <c r="AU368" s="21"/>
      <c r="AX368" s="21"/>
    </row>
    <row r="369" spans="1:50" ht="13.5">
      <c r="A369" s="20">
        <f t="shared" si="18"/>
        <v>364</v>
      </c>
      <c r="B369" s="15">
        <v>41180</v>
      </c>
      <c r="C369" s="49">
        <v>412</v>
      </c>
      <c r="D369" s="39">
        <v>67</v>
      </c>
      <c r="E369" s="11">
        <v>199</v>
      </c>
      <c r="F369" s="17">
        <v>73</v>
      </c>
      <c r="G369" s="17">
        <v>71</v>
      </c>
      <c r="H369" s="17">
        <f t="shared" si="16"/>
        <v>55.222222222222221</v>
      </c>
      <c r="I369" s="17">
        <f t="shared" si="15"/>
        <v>53.222222222222221</v>
      </c>
      <c r="J369" s="17">
        <v>46</v>
      </c>
    </row>
    <row r="370" spans="1:50" ht="13.5">
      <c r="A370" s="20">
        <f t="shared" si="18"/>
        <v>365</v>
      </c>
      <c r="B370" s="15">
        <v>41181</v>
      </c>
      <c r="C370" s="49">
        <v>416.22916666666669</v>
      </c>
      <c r="D370" s="39">
        <v>83</v>
      </c>
      <c r="E370" s="11">
        <v>213</v>
      </c>
      <c r="F370" s="17">
        <v>72</v>
      </c>
      <c r="G370" s="17">
        <v>70</v>
      </c>
      <c r="H370" s="17">
        <f t="shared" si="16"/>
        <v>54.222222222222221</v>
      </c>
      <c r="I370" s="17">
        <f t="shared" si="15"/>
        <v>52.222222222222221</v>
      </c>
      <c r="J370" s="17">
        <v>46</v>
      </c>
    </row>
    <row r="371" spans="1:50" ht="13.5">
      <c r="A371" s="20">
        <f t="shared" si="18"/>
        <v>366</v>
      </c>
      <c r="B371" s="15">
        <v>41182</v>
      </c>
      <c r="C371" s="49">
        <v>412.77083333333331</v>
      </c>
      <c r="D371" s="39">
        <v>116</v>
      </c>
      <c r="E371" s="11">
        <v>224</v>
      </c>
      <c r="F371" s="17">
        <v>72</v>
      </c>
      <c r="G371" s="17">
        <v>70</v>
      </c>
      <c r="H371" s="17">
        <f t="shared" si="16"/>
        <v>54.222222222222221</v>
      </c>
      <c r="I371" s="17">
        <f t="shared" si="15"/>
        <v>52.222222222222221</v>
      </c>
      <c r="J371" s="17">
        <v>47</v>
      </c>
    </row>
    <row r="372" spans="1:50" ht="13.5">
      <c r="B372" s="15">
        <v>41183</v>
      </c>
      <c r="C372" s="50">
        <v>412.51041666666669</v>
      </c>
      <c r="D372" s="39">
        <v>128</v>
      </c>
      <c r="E372" s="11">
        <v>237</v>
      </c>
      <c r="F372" s="17">
        <v>71</v>
      </c>
      <c r="G372" s="17">
        <v>70</v>
      </c>
      <c r="H372" s="17">
        <f t="shared" si="16"/>
        <v>53.222222222222221</v>
      </c>
      <c r="I372" s="17">
        <f t="shared" si="15"/>
        <v>52.222222222222221</v>
      </c>
      <c r="J372" s="17">
        <v>47</v>
      </c>
    </row>
    <row r="373" spans="1:50" ht="13.5">
      <c r="B373" s="15">
        <v>41184</v>
      </c>
      <c r="C373" s="49">
        <v>407.72916666666669</v>
      </c>
      <c r="D373" s="11">
        <v>137</v>
      </c>
      <c r="E373" s="11">
        <v>236</v>
      </c>
      <c r="F373" s="17">
        <v>72</v>
      </c>
      <c r="G373" s="17">
        <v>70</v>
      </c>
      <c r="H373" s="17">
        <f t="shared" si="16"/>
        <v>54.222222222222221</v>
      </c>
      <c r="I373" s="17">
        <f t="shared" si="15"/>
        <v>52.222222222222221</v>
      </c>
      <c r="J373" s="17">
        <v>47</v>
      </c>
    </row>
    <row r="374" spans="1:50" ht="13.5">
      <c r="B374" s="15">
        <v>41185</v>
      </c>
      <c r="C374" s="49">
        <v>412.36458333333331</v>
      </c>
      <c r="D374" s="39">
        <v>136</v>
      </c>
      <c r="E374" s="11">
        <v>232</v>
      </c>
      <c r="F374" s="17">
        <v>71</v>
      </c>
      <c r="G374" s="17">
        <v>70</v>
      </c>
      <c r="H374" s="17">
        <f t="shared" si="16"/>
        <v>53.222222222222221</v>
      </c>
      <c r="I374" s="17">
        <f t="shared" si="15"/>
        <v>52.222222222222221</v>
      </c>
      <c r="J374" s="17">
        <v>47</v>
      </c>
    </row>
    <row r="375" spans="1:50" ht="13.5">
      <c r="B375" s="15">
        <v>41186</v>
      </c>
      <c r="C375" s="49">
        <v>410.38541666666669</v>
      </c>
      <c r="D375" s="39">
        <v>136</v>
      </c>
      <c r="E375" s="11">
        <v>232</v>
      </c>
      <c r="F375" s="17">
        <v>71</v>
      </c>
      <c r="G375" s="17">
        <v>69</v>
      </c>
      <c r="H375" s="17">
        <f t="shared" si="16"/>
        <v>53.222222222222221</v>
      </c>
      <c r="I375" s="17">
        <f t="shared" si="15"/>
        <v>51.222222222222221</v>
      </c>
      <c r="J375" s="17">
        <v>47</v>
      </c>
    </row>
    <row r="376" spans="1:50" ht="13.5">
      <c r="B376" s="15">
        <v>41187</v>
      </c>
      <c r="C376" s="49">
        <v>411.01041666666669</v>
      </c>
      <c r="D376" s="39">
        <v>138</v>
      </c>
      <c r="E376" s="11">
        <v>238</v>
      </c>
      <c r="F376" s="17">
        <v>70</v>
      </c>
      <c r="G376" s="17">
        <v>68</v>
      </c>
      <c r="H376" s="17">
        <f t="shared" si="16"/>
        <v>52.222222222222221</v>
      </c>
      <c r="I376" s="17">
        <f t="shared" si="15"/>
        <v>50.222222222222221</v>
      </c>
      <c r="J376" s="17">
        <v>49</v>
      </c>
    </row>
    <row r="377" spans="1:50" ht="13.5">
      <c r="B377" s="15">
        <v>41188</v>
      </c>
      <c r="C377" s="49">
        <v>415.94791666666669</v>
      </c>
      <c r="D377" s="39">
        <v>140</v>
      </c>
      <c r="E377" s="11">
        <v>240</v>
      </c>
      <c r="F377" s="17">
        <v>68</v>
      </c>
      <c r="G377" s="17">
        <v>67</v>
      </c>
      <c r="H377" s="17">
        <f t="shared" si="16"/>
        <v>50.222222222222221</v>
      </c>
      <c r="I377" s="17">
        <f t="shared" si="15"/>
        <v>49.222222222222221</v>
      </c>
      <c r="J377" s="17">
        <v>49</v>
      </c>
    </row>
    <row r="378" spans="1:50" ht="13.5">
      <c r="B378" s="15">
        <v>41189</v>
      </c>
      <c r="C378" s="49">
        <v>411</v>
      </c>
      <c r="D378" s="39">
        <v>143</v>
      </c>
      <c r="E378" s="11">
        <v>243</v>
      </c>
      <c r="F378" s="17">
        <v>67</v>
      </c>
      <c r="G378" s="17">
        <v>66</v>
      </c>
      <c r="H378" s="17">
        <f t="shared" si="16"/>
        <v>49.222222222222221</v>
      </c>
      <c r="I378" s="17">
        <f t="shared" si="15"/>
        <v>48.222222222222221</v>
      </c>
      <c r="J378" s="17">
        <v>51</v>
      </c>
    </row>
    <row r="379" spans="1:50" ht="13.5">
      <c r="B379" s="15">
        <v>41190</v>
      </c>
      <c r="C379" s="49">
        <v>410.5625</v>
      </c>
      <c r="D379" s="39">
        <v>147</v>
      </c>
      <c r="E379" s="11">
        <v>243</v>
      </c>
      <c r="F379" s="17">
        <v>67</v>
      </c>
      <c r="G379" s="17">
        <v>66</v>
      </c>
      <c r="H379" s="17">
        <f t="shared" si="16"/>
        <v>49.222222222222221</v>
      </c>
      <c r="I379" s="17">
        <f t="shared" si="15"/>
        <v>48.222222222222221</v>
      </c>
      <c r="J379" s="17">
        <v>51</v>
      </c>
    </row>
    <row r="380" spans="1:50" ht="13.5">
      <c r="B380" s="15">
        <v>41191</v>
      </c>
      <c r="C380" s="49">
        <v>407.625</v>
      </c>
      <c r="D380" s="39">
        <v>145</v>
      </c>
      <c r="E380" s="11">
        <v>239</v>
      </c>
      <c r="F380" s="17">
        <v>66</v>
      </c>
      <c r="G380" s="17">
        <v>65</v>
      </c>
      <c r="H380" s="17">
        <f t="shared" si="16"/>
        <v>48.222222222222221</v>
      </c>
      <c r="I380" s="17">
        <f t="shared" si="16"/>
        <v>47.222222222222221</v>
      </c>
      <c r="J380" s="17">
        <v>50</v>
      </c>
      <c r="K380">
        <v>17</v>
      </c>
      <c r="L380">
        <f t="shared" ref="L380" si="20">K380*(9/5)+32</f>
        <v>62.6</v>
      </c>
      <c r="M380">
        <v>48</v>
      </c>
      <c r="N380">
        <v>10.5</v>
      </c>
      <c r="O380" s="46">
        <v>9.9990000000000006</v>
      </c>
      <c r="P380" s="46">
        <v>4.99E-2</v>
      </c>
      <c r="Q380" s="55">
        <v>1.9990000000000001</v>
      </c>
      <c r="R380"/>
      <c r="S380" s="46">
        <v>4.99E-2</v>
      </c>
      <c r="T380" s="46">
        <v>2.9899999999999999E-2</v>
      </c>
      <c r="U380" s="46">
        <v>4.99E-2</v>
      </c>
      <c r="V380" s="56">
        <v>0.19989999999999999</v>
      </c>
      <c r="W380">
        <v>2.1</v>
      </c>
      <c r="X380">
        <v>2.1</v>
      </c>
      <c r="Y380">
        <v>4.5</v>
      </c>
      <c r="Z380">
        <v>7.8</v>
      </c>
      <c r="AA380">
        <v>70</v>
      </c>
      <c r="AB380">
        <v>3.2</v>
      </c>
      <c r="AC380" s="46">
        <v>0.999</v>
      </c>
      <c r="AD380">
        <v>12.065239999999999</v>
      </c>
      <c r="AE380" s="46">
        <v>0.999</v>
      </c>
      <c r="AF380">
        <v>4</v>
      </c>
      <c r="AG380">
        <v>16</v>
      </c>
      <c r="AH380">
        <v>20</v>
      </c>
      <c r="AI380" s="46">
        <v>4.9989999999999997</v>
      </c>
      <c r="AJ380" s="46">
        <v>4.9989999999999997</v>
      </c>
      <c r="AK380">
        <v>2.5</v>
      </c>
      <c r="AL380">
        <v>1.1000000000000001</v>
      </c>
      <c r="AM380">
        <v>1.6</v>
      </c>
      <c r="AN380">
        <v>21</v>
      </c>
      <c r="AO380" s="46">
        <v>0.499</v>
      </c>
      <c r="AP380">
        <v>0.5</v>
      </c>
      <c r="AQ380" s="46">
        <v>0.499</v>
      </c>
      <c r="AR380" s="55">
        <v>9.9000000000000005E-2</v>
      </c>
      <c r="AS380">
        <v>1.1000000000000001</v>
      </c>
      <c r="AT380" s="46">
        <v>0.999</v>
      </c>
      <c r="AU380"/>
      <c r="AV380">
        <v>2.2000000000000002</v>
      </c>
      <c r="AW380">
        <v>7.7</v>
      </c>
      <c r="AX380">
        <v>1.8</v>
      </c>
    </row>
    <row r="381" spans="1:50" ht="13.5">
      <c r="B381" s="15">
        <v>41192</v>
      </c>
      <c r="C381" s="49">
        <v>431.59375</v>
      </c>
      <c r="D381" s="39">
        <v>147</v>
      </c>
      <c r="E381" s="11">
        <v>234</v>
      </c>
      <c r="F381" s="17">
        <v>66</v>
      </c>
      <c r="G381" s="17">
        <v>65</v>
      </c>
      <c r="H381" s="17">
        <f t="shared" ref="H381:I463" si="21">F381-32*(5/9)</f>
        <v>48.222222222222221</v>
      </c>
      <c r="I381" s="17">
        <f t="shared" si="21"/>
        <v>47.222222222222221</v>
      </c>
      <c r="J381" s="17">
        <v>48</v>
      </c>
    </row>
    <row r="382" spans="1:50" ht="13.5">
      <c r="B382" s="15">
        <v>41193</v>
      </c>
      <c r="C382" s="49">
        <v>462.9375</v>
      </c>
      <c r="D382" s="39">
        <v>151</v>
      </c>
      <c r="E382" s="11">
        <v>234</v>
      </c>
      <c r="F382" s="17">
        <v>65</v>
      </c>
      <c r="G382" s="17">
        <v>64</v>
      </c>
      <c r="H382" s="17">
        <f t="shared" si="21"/>
        <v>47.222222222222221</v>
      </c>
      <c r="I382" s="17">
        <f t="shared" si="21"/>
        <v>46.222222222222221</v>
      </c>
      <c r="J382" s="17">
        <v>47</v>
      </c>
    </row>
    <row r="383" spans="1:50" ht="13.5">
      <c r="B383" s="15">
        <v>41194</v>
      </c>
      <c r="C383" s="49">
        <v>461.57291666666669</v>
      </c>
      <c r="D383" s="39">
        <v>162</v>
      </c>
      <c r="E383" s="11">
        <v>256</v>
      </c>
      <c r="F383" s="17">
        <v>64</v>
      </c>
      <c r="G383" s="17">
        <v>63</v>
      </c>
      <c r="H383" s="17">
        <f t="shared" si="21"/>
        <v>46.222222222222221</v>
      </c>
      <c r="I383" s="17">
        <f t="shared" si="21"/>
        <v>45.222222222222221</v>
      </c>
      <c r="J383" s="17">
        <v>47</v>
      </c>
    </row>
    <row r="384" spans="1:50" ht="13.5">
      <c r="B384" s="15">
        <v>41195</v>
      </c>
      <c r="C384" s="49">
        <v>462.03125</v>
      </c>
      <c r="D384" s="39">
        <v>180</v>
      </c>
      <c r="E384" s="11">
        <v>269</v>
      </c>
      <c r="F384" s="17">
        <v>62</v>
      </c>
      <c r="G384" s="17">
        <v>61</v>
      </c>
      <c r="H384" s="17">
        <f t="shared" si="21"/>
        <v>44.222222222222221</v>
      </c>
      <c r="I384" s="17">
        <f t="shared" si="21"/>
        <v>43.222222222222221</v>
      </c>
      <c r="J384" s="17">
        <v>46</v>
      </c>
    </row>
    <row r="385" spans="2:10" ht="13.5">
      <c r="B385" s="15">
        <v>41196</v>
      </c>
      <c r="C385" s="49">
        <v>462</v>
      </c>
      <c r="D385" s="39">
        <v>191</v>
      </c>
      <c r="E385" s="11">
        <v>279</v>
      </c>
      <c r="F385" s="17">
        <v>62</v>
      </c>
      <c r="G385" s="17">
        <v>61</v>
      </c>
      <c r="H385" s="17">
        <f t="shared" si="21"/>
        <v>44.222222222222221</v>
      </c>
      <c r="I385" s="17">
        <f t="shared" si="21"/>
        <v>43.222222222222221</v>
      </c>
      <c r="J385" s="17">
        <v>44</v>
      </c>
    </row>
    <row r="386" spans="2:10" ht="13.5">
      <c r="B386" s="15">
        <v>41197</v>
      </c>
      <c r="C386" s="49">
        <v>463.0625</v>
      </c>
      <c r="D386" s="39">
        <v>200</v>
      </c>
      <c r="E386" s="11">
        <v>284</v>
      </c>
      <c r="F386" s="17">
        <v>63</v>
      </c>
      <c r="G386" s="17">
        <v>62</v>
      </c>
      <c r="H386" s="17">
        <f t="shared" si="21"/>
        <v>45.222222222222221</v>
      </c>
      <c r="I386" s="17">
        <f t="shared" si="21"/>
        <v>44.222222222222221</v>
      </c>
      <c r="J386" s="17">
        <v>42</v>
      </c>
    </row>
    <row r="387" spans="2:10" ht="13.5">
      <c r="B387" s="15">
        <v>41198</v>
      </c>
      <c r="C387" s="49">
        <v>453.55208333333331</v>
      </c>
      <c r="D387" s="39">
        <v>206</v>
      </c>
      <c r="E387" s="11">
        <v>285</v>
      </c>
      <c r="F387" s="17">
        <v>64</v>
      </c>
      <c r="G387" s="17">
        <v>63</v>
      </c>
      <c r="H387" s="17">
        <f t="shared" si="21"/>
        <v>46.222222222222221</v>
      </c>
      <c r="I387" s="17">
        <f t="shared" si="21"/>
        <v>45.222222222222221</v>
      </c>
      <c r="J387" s="17">
        <v>42</v>
      </c>
    </row>
    <row r="388" spans="2:10" ht="13.5">
      <c r="B388" s="15">
        <v>41199</v>
      </c>
      <c r="C388" s="49">
        <v>443</v>
      </c>
      <c r="D388" s="39">
        <v>204</v>
      </c>
      <c r="E388" s="11">
        <v>280</v>
      </c>
      <c r="F388" s="17">
        <v>65</v>
      </c>
      <c r="G388" s="17">
        <v>64</v>
      </c>
      <c r="H388" s="17">
        <f t="shared" si="21"/>
        <v>47.222222222222221</v>
      </c>
      <c r="I388" s="17">
        <f t="shared" si="21"/>
        <v>46.222222222222221</v>
      </c>
      <c r="J388" s="17">
        <v>42</v>
      </c>
    </row>
    <row r="389" spans="2:10" ht="13.5">
      <c r="B389" s="15">
        <v>41200</v>
      </c>
      <c r="C389" s="49">
        <v>446.9375</v>
      </c>
      <c r="D389" s="39">
        <v>197</v>
      </c>
      <c r="E389" s="11">
        <v>272</v>
      </c>
      <c r="F389" s="17">
        <v>66</v>
      </c>
      <c r="G389" s="17">
        <v>64</v>
      </c>
      <c r="H389" s="17">
        <f t="shared" si="21"/>
        <v>48.222222222222221</v>
      </c>
      <c r="I389" s="17">
        <f t="shared" si="21"/>
        <v>46.222222222222221</v>
      </c>
      <c r="J389" s="17">
        <v>41</v>
      </c>
    </row>
    <row r="390" spans="2:10" ht="13.5">
      <c r="B390" s="15">
        <v>41201</v>
      </c>
      <c r="C390" s="49">
        <v>452.73958333333331</v>
      </c>
      <c r="D390" s="39">
        <v>183</v>
      </c>
      <c r="E390" s="11">
        <v>270</v>
      </c>
      <c r="F390" s="17">
        <v>66</v>
      </c>
      <c r="G390" s="17">
        <v>65</v>
      </c>
      <c r="H390" s="17">
        <f t="shared" si="21"/>
        <v>48.222222222222221</v>
      </c>
      <c r="I390" s="17">
        <f t="shared" si="21"/>
        <v>47.222222222222221</v>
      </c>
      <c r="J390" s="17">
        <v>41</v>
      </c>
    </row>
    <row r="391" spans="2:10" ht="13.5">
      <c r="B391" s="15">
        <v>41202</v>
      </c>
      <c r="C391" s="49">
        <v>462.55208333333331</v>
      </c>
      <c r="D391" s="39">
        <v>179</v>
      </c>
      <c r="E391" s="11">
        <v>274</v>
      </c>
      <c r="F391" s="17">
        <v>66</v>
      </c>
      <c r="G391" s="17">
        <v>65</v>
      </c>
      <c r="H391" s="17">
        <f t="shared" si="21"/>
        <v>48.222222222222221</v>
      </c>
      <c r="I391" s="17">
        <f t="shared" si="21"/>
        <v>47.222222222222221</v>
      </c>
      <c r="J391" s="17">
        <v>41</v>
      </c>
    </row>
    <row r="392" spans="2:10" ht="13.5">
      <c r="B392" s="15">
        <v>41203</v>
      </c>
      <c r="C392" s="49">
        <v>467</v>
      </c>
      <c r="D392" s="39">
        <v>180</v>
      </c>
      <c r="E392" s="11">
        <v>281</v>
      </c>
      <c r="F392" s="17">
        <v>65</v>
      </c>
      <c r="G392" s="17">
        <v>64</v>
      </c>
      <c r="H392" s="17">
        <f t="shared" si="21"/>
        <v>47.222222222222221</v>
      </c>
      <c r="I392" s="17">
        <f t="shared" si="21"/>
        <v>46.222222222222221</v>
      </c>
      <c r="J392" s="17">
        <v>41</v>
      </c>
    </row>
    <row r="393" spans="2:10" ht="13.5">
      <c r="B393" s="15">
        <v>41204</v>
      </c>
      <c r="C393" s="49">
        <v>469.35416666666669</v>
      </c>
      <c r="D393" s="39">
        <v>193</v>
      </c>
      <c r="E393" s="11">
        <v>293</v>
      </c>
      <c r="F393" s="17">
        <v>63</v>
      </c>
      <c r="G393" s="17">
        <v>62</v>
      </c>
      <c r="H393" s="17">
        <f t="shared" si="21"/>
        <v>45.222222222222221</v>
      </c>
      <c r="I393" s="17">
        <f t="shared" si="21"/>
        <v>44.222222222222221</v>
      </c>
      <c r="J393" s="17">
        <v>41</v>
      </c>
    </row>
    <row r="394" spans="2:10" ht="13.5">
      <c r="B394" s="15">
        <v>41205</v>
      </c>
      <c r="C394" s="49">
        <v>469.34375</v>
      </c>
      <c r="D394" s="39">
        <v>205</v>
      </c>
      <c r="E394" s="11">
        <v>297</v>
      </c>
      <c r="F394" s="17">
        <v>60</v>
      </c>
      <c r="G394" s="17">
        <v>59</v>
      </c>
      <c r="H394" s="17">
        <f t="shared" si="21"/>
        <v>42.222222222222221</v>
      </c>
      <c r="I394" s="17">
        <f t="shared" si="21"/>
        <v>41.222222222222221</v>
      </c>
      <c r="J394" s="17">
        <v>41</v>
      </c>
    </row>
    <row r="395" spans="2:10" ht="13.5">
      <c r="B395" s="15">
        <v>41206</v>
      </c>
      <c r="C395" s="49">
        <v>456.40625</v>
      </c>
      <c r="D395" s="39">
        <v>215</v>
      </c>
      <c r="E395" s="11">
        <v>292</v>
      </c>
      <c r="F395" s="17">
        <v>59</v>
      </c>
      <c r="G395" s="17">
        <v>58</v>
      </c>
      <c r="H395" s="17">
        <f t="shared" si="21"/>
        <v>41.222222222222221</v>
      </c>
      <c r="I395" s="17">
        <f t="shared" si="21"/>
        <v>40.222222222222221</v>
      </c>
      <c r="J395" s="17">
        <v>41</v>
      </c>
    </row>
    <row r="396" spans="2:10" ht="13.5">
      <c r="B396" s="15">
        <v>41207</v>
      </c>
      <c r="C396" s="49">
        <v>443.44791666666669</v>
      </c>
      <c r="D396" s="39">
        <v>216</v>
      </c>
      <c r="E396" s="11">
        <v>290</v>
      </c>
      <c r="F396" s="17">
        <v>59</v>
      </c>
      <c r="G396" s="17">
        <v>58</v>
      </c>
      <c r="H396" s="17">
        <f t="shared" si="21"/>
        <v>41.222222222222221</v>
      </c>
      <c r="I396" s="17">
        <f t="shared" si="21"/>
        <v>40.222222222222221</v>
      </c>
      <c r="J396" s="17">
        <v>42</v>
      </c>
    </row>
    <row r="397" spans="2:10" ht="13.5">
      <c r="B397" s="15">
        <v>41208</v>
      </c>
      <c r="C397" s="49">
        <v>442.03125</v>
      </c>
      <c r="D397" s="39">
        <v>212</v>
      </c>
      <c r="E397" s="11">
        <v>282</v>
      </c>
      <c r="F397" s="17">
        <v>59</v>
      </c>
      <c r="G397" s="17">
        <v>58</v>
      </c>
      <c r="H397" s="17">
        <f t="shared" si="21"/>
        <v>41.222222222222221</v>
      </c>
      <c r="I397" s="17">
        <f t="shared" si="21"/>
        <v>40.222222222222221</v>
      </c>
      <c r="J397" s="17">
        <v>42</v>
      </c>
    </row>
    <row r="398" spans="2:10" ht="13.5">
      <c r="B398" s="15">
        <v>41209</v>
      </c>
      <c r="C398" s="49">
        <v>446.64583333333331</v>
      </c>
      <c r="D398" s="39">
        <v>205</v>
      </c>
      <c r="E398" s="11">
        <v>277</v>
      </c>
      <c r="F398" s="17">
        <v>60</v>
      </c>
      <c r="G398" s="17">
        <v>59</v>
      </c>
      <c r="H398" s="17">
        <f t="shared" si="21"/>
        <v>42.222222222222221</v>
      </c>
      <c r="I398" s="17">
        <f t="shared" si="21"/>
        <v>41.222222222222221</v>
      </c>
      <c r="J398" s="17">
        <v>41</v>
      </c>
    </row>
    <row r="399" spans="2:10" ht="13.5">
      <c r="B399" s="15">
        <v>41210</v>
      </c>
      <c r="C399" s="49">
        <v>451.625</v>
      </c>
      <c r="D399" s="39">
        <v>199</v>
      </c>
      <c r="E399" s="11">
        <v>273</v>
      </c>
      <c r="F399" s="17">
        <v>60</v>
      </c>
      <c r="G399" s="17">
        <v>59</v>
      </c>
      <c r="H399" s="17">
        <f t="shared" si="21"/>
        <v>42.222222222222221</v>
      </c>
      <c r="I399" s="17">
        <f t="shared" si="21"/>
        <v>41.222222222222221</v>
      </c>
      <c r="J399" s="17">
        <v>41</v>
      </c>
    </row>
    <row r="400" spans="2:10" ht="13.5">
      <c r="B400" s="15">
        <v>41211</v>
      </c>
      <c r="C400" s="49">
        <v>460.95833333333331</v>
      </c>
      <c r="D400" s="39">
        <v>199</v>
      </c>
      <c r="E400" s="11">
        <v>275</v>
      </c>
      <c r="F400" s="17">
        <v>61</v>
      </c>
      <c r="G400" s="17">
        <v>60</v>
      </c>
      <c r="H400" s="17">
        <f t="shared" si="21"/>
        <v>43.222222222222221</v>
      </c>
      <c r="I400" s="17">
        <f t="shared" si="21"/>
        <v>42.222222222222221</v>
      </c>
      <c r="J400" s="17">
        <v>40</v>
      </c>
    </row>
    <row r="401" spans="2:50" ht="13.5">
      <c r="B401" s="15">
        <v>41212</v>
      </c>
      <c r="C401" s="49">
        <v>461.53125</v>
      </c>
      <c r="D401" s="39">
        <v>202</v>
      </c>
      <c r="E401" s="11">
        <v>277</v>
      </c>
      <c r="F401" s="17">
        <v>61</v>
      </c>
      <c r="G401" s="17">
        <v>60</v>
      </c>
      <c r="H401" s="17">
        <f t="shared" si="21"/>
        <v>43.222222222222221</v>
      </c>
      <c r="I401" s="17">
        <f t="shared" si="21"/>
        <v>42.222222222222221</v>
      </c>
      <c r="J401" s="17">
        <v>40</v>
      </c>
    </row>
    <row r="402" spans="2:50" ht="13.5">
      <c r="B402" s="15">
        <v>41213</v>
      </c>
      <c r="C402" s="49">
        <v>441.63636363636363</v>
      </c>
      <c r="D402" s="39">
        <v>202</v>
      </c>
      <c r="E402" s="11">
        <v>274</v>
      </c>
      <c r="F402" s="17">
        <v>61</v>
      </c>
      <c r="G402" s="17">
        <v>61</v>
      </c>
      <c r="H402" s="17">
        <f t="shared" si="21"/>
        <v>43.222222222222221</v>
      </c>
      <c r="I402" s="17">
        <f t="shared" si="21"/>
        <v>43.222222222222221</v>
      </c>
      <c r="J402" s="17">
        <v>40</v>
      </c>
      <c r="L402" s="8"/>
      <c r="O402" s="8"/>
      <c r="Q402" s="1"/>
      <c r="S402" s="8"/>
      <c r="T402" s="1"/>
      <c r="U402" s="8"/>
      <c r="V402" s="8"/>
      <c r="AC402" s="7"/>
      <c r="AE402" s="7"/>
      <c r="AI402" s="7"/>
      <c r="AJ402" s="7"/>
      <c r="AK402" s="7"/>
      <c r="AO402" s="7"/>
      <c r="AQ402" s="7"/>
      <c r="AR402" s="8"/>
      <c r="AT402" s="7"/>
    </row>
    <row r="403" spans="2:50" ht="15">
      <c r="B403" s="15">
        <v>41214</v>
      </c>
      <c r="C403" s="71">
        <v>613.76344086021504</v>
      </c>
      <c r="D403" s="72">
        <v>202.63953488372093</v>
      </c>
      <c r="E403" s="72">
        <v>275.89583333333331</v>
      </c>
      <c r="F403" s="72">
        <v>60.4</v>
      </c>
      <c r="G403" s="72">
        <v>59.767708333333331</v>
      </c>
      <c r="H403" s="17">
        <f t="shared" si="21"/>
        <v>42.62222222222222</v>
      </c>
      <c r="I403" s="17">
        <f t="shared" si="21"/>
        <v>41.989930555555553</v>
      </c>
      <c r="J403" s="72">
        <v>40</v>
      </c>
    </row>
    <row r="404" spans="2:50" ht="15">
      <c r="B404" s="15">
        <v>41215</v>
      </c>
      <c r="C404" s="71">
        <v>833.25396825396831</v>
      </c>
      <c r="D404" s="72">
        <v>206.72916666666666</v>
      </c>
      <c r="E404" s="72">
        <v>312.32291666666669</v>
      </c>
      <c r="F404" s="72">
        <v>59.4</v>
      </c>
      <c r="G404" s="72">
        <v>58.848958333333371</v>
      </c>
      <c r="H404" s="17">
        <f t="shared" si="21"/>
        <v>41.62222222222222</v>
      </c>
      <c r="I404" s="17">
        <f t="shared" si="21"/>
        <v>41.071180555555593</v>
      </c>
      <c r="J404" s="72">
        <v>40</v>
      </c>
    </row>
    <row r="405" spans="2:50" ht="15">
      <c r="B405" s="15">
        <v>41216</v>
      </c>
      <c r="C405" s="73">
        <v>823.44791666666697</v>
      </c>
      <c r="D405" s="72">
        <v>303.625</v>
      </c>
      <c r="E405" s="72">
        <v>444.98958333333331</v>
      </c>
      <c r="F405" s="72">
        <v>58.6</v>
      </c>
      <c r="G405" s="72">
        <v>57.496875000000024</v>
      </c>
      <c r="H405" s="17">
        <f t="shared" si="21"/>
        <v>40.822222222222223</v>
      </c>
      <c r="I405" s="17">
        <f t="shared" si="21"/>
        <v>39.719097222222246</v>
      </c>
      <c r="J405" s="72">
        <v>40.052083333333336</v>
      </c>
    </row>
    <row r="406" spans="2:50" ht="15">
      <c r="B406" s="15">
        <v>41217</v>
      </c>
      <c r="C406" s="73">
        <v>819</v>
      </c>
      <c r="D406" s="72">
        <v>392.54166666666669</v>
      </c>
      <c r="E406" s="72">
        <v>525.70833333333337</v>
      </c>
      <c r="F406" s="72">
        <v>58.2</v>
      </c>
      <c r="G406" s="72">
        <v>57.568749999999994</v>
      </c>
      <c r="H406" s="17">
        <f t="shared" si="21"/>
        <v>40.422222222222224</v>
      </c>
      <c r="I406" s="17">
        <f t="shared" si="21"/>
        <v>39.790972222222216</v>
      </c>
      <c r="J406" s="72">
        <v>39.90625</v>
      </c>
    </row>
    <row r="407" spans="2:50" ht="15">
      <c r="B407" s="15">
        <v>41218</v>
      </c>
      <c r="C407" s="73">
        <v>833.59375</v>
      </c>
      <c r="D407" s="72">
        <v>444.09375</v>
      </c>
      <c r="E407" s="72">
        <v>578.52083333333337</v>
      </c>
      <c r="F407" s="72">
        <v>58.6</v>
      </c>
      <c r="G407" s="72">
        <v>57.951041666666633</v>
      </c>
      <c r="H407" s="17">
        <f t="shared" si="21"/>
        <v>40.822222222222223</v>
      </c>
      <c r="I407" s="17">
        <f t="shared" si="21"/>
        <v>40.173263888888854</v>
      </c>
      <c r="J407" s="72">
        <v>39</v>
      </c>
    </row>
    <row r="408" spans="2:50" ht="15">
      <c r="B408" s="15">
        <v>41219</v>
      </c>
      <c r="C408" s="73">
        <v>842.40625</v>
      </c>
      <c r="D408" s="72">
        <v>486.8478260869565</v>
      </c>
      <c r="E408" s="72">
        <v>607.05208333333337</v>
      </c>
      <c r="F408" s="72">
        <v>58.8</v>
      </c>
      <c r="G408" s="72">
        <v>58.171875000000028</v>
      </c>
      <c r="H408" s="17">
        <f t="shared" si="21"/>
        <v>41.022222222222219</v>
      </c>
      <c r="I408" s="17">
        <f t="shared" si="21"/>
        <v>40.39409722222225</v>
      </c>
      <c r="J408" s="72">
        <v>39</v>
      </c>
    </row>
    <row r="409" spans="2:50" ht="15">
      <c r="B409" s="15">
        <v>41220</v>
      </c>
      <c r="C409" s="73">
        <v>835.6875</v>
      </c>
      <c r="D409" s="72">
        <v>516.25</v>
      </c>
      <c r="E409" s="72">
        <v>632.82352941176475</v>
      </c>
      <c r="F409" s="72">
        <v>58.8</v>
      </c>
      <c r="G409" s="72">
        <v>58.28823529411769</v>
      </c>
      <c r="H409" s="17">
        <f t="shared" si="21"/>
        <v>41.022222222222219</v>
      </c>
      <c r="I409" s="17">
        <f t="shared" si="21"/>
        <v>40.510457516339912</v>
      </c>
      <c r="J409" s="72">
        <v>38.941176470588232</v>
      </c>
    </row>
    <row r="410" spans="2:50" ht="15">
      <c r="B410" s="15">
        <v>41221</v>
      </c>
      <c r="C410" s="73">
        <v>831.5</v>
      </c>
      <c r="D410" s="72">
        <v>538.83333333333337</v>
      </c>
      <c r="E410" s="72">
        <v>651.13541666666663</v>
      </c>
      <c r="F410" s="72">
        <v>58.6</v>
      </c>
      <c r="G410" s="72">
        <v>57.716666666666697</v>
      </c>
      <c r="H410" s="17">
        <f t="shared" si="21"/>
        <v>40.822222222222223</v>
      </c>
      <c r="I410" s="17">
        <f t="shared" si="21"/>
        <v>39.938888888888918</v>
      </c>
      <c r="J410" s="72">
        <v>39</v>
      </c>
    </row>
    <row r="411" spans="2:50" ht="15">
      <c r="B411" s="15">
        <v>41222</v>
      </c>
      <c r="C411" s="73">
        <v>832.59375</v>
      </c>
      <c r="D411" s="72">
        <v>551.39583333333337</v>
      </c>
      <c r="E411" s="72">
        <v>662.84375</v>
      </c>
      <c r="F411" s="72">
        <v>57.3</v>
      </c>
      <c r="G411" s="72">
        <v>56.177083333333343</v>
      </c>
      <c r="H411" s="17">
        <f t="shared" si="21"/>
        <v>39.522222222222219</v>
      </c>
      <c r="I411" s="17">
        <f t="shared" si="21"/>
        <v>38.399305555555564</v>
      </c>
      <c r="J411" s="72">
        <v>38.875</v>
      </c>
    </row>
    <row r="412" spans="2:50" ht="15">
      <c r="B412" s="15">
        <v>41223</v>
      </c>
      <c r="C412" s="73">
        <v>830.75</v>
      </c>
      <c r="D412" s="72">
        <v>561.34375</v>
      </c>
      <c r="E412" s="72">
        <v>669.34375</v>
      </c>
      <c r="F412" s="72">
        <v>55.5</v>
      </c>
      <c r="G412" s="72">
        <v>54.709375000000023</v>
      </c>
      <c r="H412" s="17">
        <f t="shared" si="21"/>
        <v>37.722222222222221</v>
      </c>
      <c r="I412" s="17">
        <f t="shared" si="21"/>
        <v>36.931597222222244</v>
      </c>
      <c r="J412" s="72">
        <v>38.395833333333336</v>
      </c>
    </row>
    <row r="413" spans="2:50" ht="15">
      <c r="B413" s="15">
        <v>41224</v>
      </c>
      <c r="C413" s="73">
        <v>659.46875</v>
      </c>
      <c r="D413" s="72">
        <v>569.22916666666663</v>
      </c>
      <c r="E413" s="72">
        <v>675.76041666666663</v>
      </c>
      <c r="F413" s="72">
        <v>54.4</v>
      </c>
      <c r="G413" s="72">
        <v>53.893750000000018</v>
      </c>
      <c r="H413" s="17">
        <f t="shared" si="21"/>
        <v>36.62222222222222</v>
      </c>
      <c r="I413" s="17">
        <f t="shared" si="21"/>
        <v>36.11597222222224</v>
      </c>
      <c r="J413" s="72">
        <v>38</v>
      </c>
    </row>
    <row r="414" spans="2:50" ht="15">
      <c r="B414" s="15">
        <v>41225</v>
      </c>
      <c r="C414" s="73">
        <v>462.29166666666669</v>
      </c>
      <c r="D414" s="72">
        <v>571.38541666666663</v>
      </c>
      <c r="E414" s="72">
        <v>625.33333333333337</v>
      </c>
      <c r="F414" s="72">
        <v>54.4</v>
      </c>
      <c r="G414" s="72">
        <v>53.812500000000007</v>
      </c>
      <c r="H414" s="17">
        <f t="shared" si="21"/>
        <v>36.62222222222222</v>
      </c>
      <c r="I414" s="17">
        <f t="shared" si="21"/>
        <v>36.034722222222229</v>
      </c>
      <c r="J414" s="72">
        <v>38.1875</v>
      </c>
    </row>
    <row r="415" spans="2:50" ht="15">
      <c r="B415" s="15">
        <v>41226</v>
      </c>
      <c r="C415" s="73">
        <v>462.61458333333331</v>
      </c>
      <c r="D415" s="72">
        <v>486.4375</v>
      </c>
      <c r="E415" s="72">
        <v>441.77083333333331</v>
      </c>
      <c r="F415" s="72">
        <v>54.9</v>
      </c>
      <c r="G415" s="72">
        <v>54.292708333333358</v>
      </c>
      <c r="H415" s="17">
        <f t="shared" si="21"/>
        <v>37.12222222222222</v>
      </c>
      <c r="I415" s="17">
        <f t="shared" si="21"/>
        <v>36.51493055555558</v>
      </c>
      <c r="J415" s="72">
        <v>38.989583333333336</v>
      </c>
    </row>
    <row r="416" spans="2:50" ht="15">
      <c r="B416" s="15">
        <v>41227</v>
      </c>
      <c r="C416" s="73">
        <v>498.61458333333331</v>
      </c>
      <c r="D416" s="72">
        <v>377.29166666666669</v>
      </c>
      <c r="E416" s="72">
        <v>358.04166666666669</v>
      </c>
      <c r="F416" s="72">
        <v>54.9</v>
      </c>
      <c r="G416" s="72">
        <v>54.312500000000021</v>
      </c>
      <c r="H416" s="17">
        <f t="shared" si="21"/>
        <v>37.12222222222222</v>
      </c>
      <c r="I416" s="17">
        <f t="shared" si="21"/>
        <v>36.534722222222243</v>
      </c>
      <c r="J416" s="72">
        <v>38.979166666666664</v>
      </c>
      <c r="K416">
        <v>12.6</v>
      </c>
      <c r="L416"/>
      <c r="M416">
        <v>42</v>
      </c>
      <c r="N416">
        <v>10.5</v>
      </c>
      <c r="O416" s="46">
        <v>9.9990000000000006</v>
      </c>
      <c r="P416">
        <v>0.09</v>
      </c>
      <c r="Q416" s="46">
        <v>1.9990000000000001</v>
      </c>
      <c r="R416"/>
      <c r="S416">
        <v>0.05</v>
      </c>
      <c r="T416" s="46">
        <v>2.9899999999999999E-2</v>
      </c>
      <c r="U416" s="46">
        <v>4.99E-2</v>
      </c>
      <c r="V416">
        <v>0.02</v>
      </c>
      <c r="W416">
        <v>2.1</v>
      </c>
      <c r="X416">
        <v>2</v>
      </c>
      <c r="Y416">
        <v>4.5</v>
      </c>
      <c r="Z416">
        <v>14</v>
      </c>
      <c r="AA416">
        <v>130</v>
      </c>
      <c r="AB416">
        <v>3.4</v>
      </c>
      <c r="AC416">
        <v>0.75</v>
      </c>
      <c r="AD416">
        <v>12.564639999999999</v>
      </c>
      <c r="AE416">
        <v>0.73</v>
      </c>
      <c r="AF416">
        <v>3.7</v>
      </c>
      <c r="AG416">
        <v>13</v>
      </c>
      <c r="AH416">
        <v>16</v>
      </c>
      <c r="AI416" s="46">
        <v>4.9989999999999997</v>
      </c>
      <c r="AJ416" s="46">
        <v>4.9989999999999997</v>
      </c>
      <c r="AK416">
        <v>2.8</v>
      </c>
      <c r="AL416">
        <v>1.5</v>
      </c>
      <c r="AM416">
        <v>1.5</v>
      </c>
      <c r="AN416" s="46">
        <v>24.998999999999999</v>
      </c>
      <c r="AO416" s="46">
        <v>0.49990000000000001</v>
      </c>
      <c r="AP416" s="46">
        <v>0.49990000000000001</v>
      </c>
      <c r="AQ416" s="46">
        <v>0.19989999999999999</v>
      </c>
      <c r="AR416" s="56">
        <v>0.19989999999999999</v>
      </c>
      <c r="AS416">
        <v>1.1000000000000001</v>
      </c>
      <c r="AT416" s="46">
        <v>0.49990000000000001</v>
      </c>
      <c r="AU416"/>
      <c r="AV416" s="46">
        <v>19.998999999999999</v>
      </c>
      <c r="AW416">
        <v>7.9</v>
      </c>
      <c r="AX416"/>
    </row>
    <row r="417" spans="2:46" ht="15">
      <c r="B417" s="15">
        <v>41228</v>
      </c>
      <c r="C417" s="73">
        <v>551.15625</v>
      </c>
      <c r="D417" s="72">
        <v>326.96875</v>
      </c>
      <c r="E417" s="72">
        <v>332.75</v>
      </c>
      <c r="F417" s="72">
        <v>54.7</v>
      </c>
      <c r="G417" s="72">
        <v>54.304166666666696</v>
      </c>
      <c r="H417" s="17">
        <f t="shared" si="21"/>
        <v>36.922222222222224</v>
      </c>
      <c r="I417" s="17">
        <f t="shared" si="21"/>
        <v>36.526388888888917</v>
      </c>
      <c r="J417" s="72">
        <v>38</v>
      </c>
    </row>
    <row r="418" spans="2:46" ht="15">
      <c r="B418" s="15">
        <v>41229</v>
      </c>
      <c r="C418" s="73">
        <v>549.42708333333337</v>
      </c>
      <c r="D418" s="72">
        <v>318.3125</v>
      </c>
      <c r="E418" s="72">
        <v>354.40625</v>
      </c>
      <c r="F418" s="72">
        <v>56.1</v>
      </c>
      <c r="G418" s="72">
        <v>55.445833333333383</v>
      </c>
      <c r="H418" s="17">
        <f t="shared" si="21"/>
        <v>38.322222222222223</v>
      </c>
      <c r="I418" s="17">
        <f t="shared" si="21"/>
        <v>37.668055555555604</v>
      </c>
      <c r="J418" s="72">
        <v>38</v>
      </c>
    </row>
    <row r="419" spans="2:46" ht="15">
      <c r="B419" s="15">
        <v>41230</v>
      </c>
      <c r="C419" s="73">
        <v>568.8125</v>
      </c>
      <c r="D419" s="72">
        <v>332.5</v>
      </c>
      <c r="E419" s="72">
        <v>372.55208333333331</v>
      </c>
      <c r="F419" s="72">
        <v>57.9</v>
      </c>
      <c r="G419" s="72">
        <v>56.931250000000013</v>
      </c>
      <c r="H419" s="17">
        <f t="shared" si="21"/>
        <v>40.12222222222222</v>
      </c>
      <c r="I419" s="17">
        <f t="shared" si="21"/>
        <v>39.153472222222234</v>
      </c>
      <c r="J419" s="72">
        <v>37.979166666666664</v>
      </c>
    </row>
    <row r="420" spans="2:46" ht="15">
      <c r="B420" s="15">
        <v>41231</v>
      </c>
      <c r="C420" s="73">
        <v>494.02083333333331</v>
      </c>
      <c r="D420" s="72">
        <v>343.29166666666669</v>
      </c>
      <c r="E420" s="72">
        <v>387.54166666666669</v>
      </c>
      <c r="F420" s="72">
        <v>58.6</v>
      </c>
      <c r="G420" s="72">
        <v>58.107291666666676</v>
      </c>
      <c r="H420" s="17">
        <f t="shared" si="21"/>
        <v>40.822222222222223</v>
      </c>
      <c r="I420" s="17">
        <f t="shared" si="21"/>
        <v>40.329513888888897</v>
      </c>
      <c r="J420" s="72">
        <v>38.322916666666664</v>
      </c>
    </row>
    <row r="421" spans="2:46" ht="15">
      <c r="B421" s="15">
        <v>41232</v>
      </c>
      <c r="C421" s="73">
        <v>379.8125</v>
      </c>
      <c r="D421" s="72">
        <v>353.21875</v>
      </c>
      <c r="E421" s="72">
        <v>382.46875</v>
      </c>
      <c r="F421" s="72">
        <v>58.3</v>
      </c>
      <c r="G421" s="72">
        <v>57.813541666666673</v>
      </c>
      <c r="H421" s="17">
        <f t="shared" si="21"/>
        <v>40.522222222222219</v>
      </c>
      <c r="I421" s="17">
        <f t="shared" si="21"/>
        <v>40.035763888888894</v>
      </c>
      <c r="J421" s="72">
        <v>38.947916666666664</v>
      </c>
    </row>
    <row r="422" spans="2:46" ht="15">
      <c r="B422" s="15">
        <v>41233</v>
      </c>
      <c r="C422" s="73">
        <v>399.60416666666669</v>
      </c>
      <c r="D422" s="72">
        <v>325.28125</v>
      </c>
      <c r="E422" s="72">
        <v>311.79166666666669</v>
      </c>
      <c r="F422" s="72">
        <v>58</v>
      </c>
      <c r="G422" s="72">
        <v>57.366666666666681</v>
      </c>
      <c r="H422" s="17">
        <f t="shared" si="21"/>
        <v>40.222222222222221</v>
      </c>
      <c r="I422" s="17">
        <f t="shared" si="21"/>
        <v>39.588888888888903</v>
      </c>
      <c r="J422" s="72">
        <v>44.1875</v>
      </c>
    </row>
    <row r="423" spans="2:46" ht="15">
      <c r="B423" s="15">
        <v>41234</v>
      </c>
      <c r="C423" s="73">
        <v>414.65625</v>
      </c>
      <c r="D423" s="72">
        <v>272.5</v>
      </c>
      <c r="E423" s="72">
        <v>270.90625</v>
      </c>
      <c r="F423" s="72">
        <v>58.1</v>
      </c>
      <c r="G423" s="72">
        <v>57.412500000000001</v>
      </c>
      <c r="H423" s="17">
        <f t="shared" si="21"/>
        <v>40.322222222222223</v>
      </c>
      <c r="I423" s="17">
        <f t="shared" si="21"/>
        <v>39.634722222222223</v>
      </c>
      <c r="J423" s="72">
        <v>42.197916666666664</v>
      </c>
      <c r="L423" s="8"/>
      <c r="O423" s="8"/>
      <c r="Q423" s="1"/>
      <c r="S423" s="8"/>
      <c r="T423" s="1"/>
      <c r="U423" s="8"/>
      <c r="V423" s="8"/>
      <c r="AC423" s="7"/>
      <c r="AE423" s="7"/>
      <c r="AI423" s="7"/>
      <c r="AJ423" s="7"/>
      <c r="AO423" s="7"/>
      <c r="AQ423" s="7"/>
      <c r="AR423" s="8"/>
      <c r="AT423" s="7"/>
    </row>
    <row r="424" spans="2:46" ht="15">
      <c r="B424" s="15">
        <v>41235</v>
      </c>
      <c r="C424" s="73">
        <v>445.6875</v>
      </c>
      <c r="D424" s="72">
        <v>240.5</v>
      </c>
      <c r="E424" s="72">
        <v>259.40625</v>
      </c>
      <c r="F424" s="72">
        <v>57.4</v>
      </c>
      <c r="G424" s="72">
        <v>56.775000000000006</v>
      </c>
      <c r="H424" s="17">
        <f t="shared" si="21"/>
        <v>39.62222222222222</v>
      </c>
      <c r="I424" s="17">
        <f t="shared" si="21"/>
        <v>38.997222222222227</v>
      </c>
      <c r="J424" s="72">
        <v>39.635416666666664</v>
      </c>
    </row>
    <row r="425" spans="2:46" ht="15">
      <c r="B425" s="15">
        <v>41236</v>
      </c>
      <c r="C425" s="73">
        <v>467</v>
      </c>
      <c r="D425" s="72">
        <v>232.40625</v>
      </c>
      <c r="E425" s="72">
        <v>269.58333333333331</v>
      </c>
      <c r="F425" s="72">
        <v>56.7</v>
      </c>
      <c r="G425" s="72">
        <v>56.185416666666661</v>
      </c>
      <c r="H425" s="17">
        <f t="shared" si="21"/>
        <v>38.922222222222224</v>
      </c>
      <c r="I425" s="17">
        <f t="shared" si="21"/>
        <v>38.407638888888883</v>
      </c>
      <c r="J425" s="72">
        <v>38.322916666666664</v>
      </c>
    </row>
    <row r="426" spans="2:46" ht="15">
      <c r="B426" s="15">
        <v>41237</v>
      </c>
      <c r="C426" s="73">
        <v>465.70833333333331</v>
      </c>
      <c r="D426" s="72">
        <v>244.07291666666666</v>
      </c>
      <c r="E426" s="72">
        <v>287.58333333333331</v>
      </c>
      <c r="F426" s="72">
        <v>56.8</v>
      </c>
      <c r="G426" s="72">
        <v>56.158333333333331</v>
      </c>
      <c r="H426" s="17">
        <f t="shared" si="21"/>
        <v>39.022222222222219</v>
      </c>
      <c r="I426" s="17">
        <f t="shared" si="21"/>
        <v>38.380555555555553</v>
      </c>
      <c r="J426" s="72">
        <v>38</v>
      </c>
    </row>
    <row r="427" spans="2:46" ht="15">
      <c r="B427" s="15">
        <v>41238</v>
      </c>
      <c r="C427" s="73">
        <v>447.83333333333331</v>
      </c>
      <c r="D427" s="72">
        <v>258.70833333333331</v>
      </c>
      <c r="E427" s="72">
        <v>296.375</v>
      </c>
      <c r="F427" s="72">
        <v>56.9</v>
      </c>
      <c r="G427" s="72">
        <v>56.322916666666693</v>
      </c>
      <c r="H427" s="17">
        <f t="shared" si="21"/>
        <v>39.12222222222222</v>
      </c>
      <c r="I427" s="17">
        <f t="shared" si="21"/>
        <v>38.545138888888914</v>
      </c>
      <c r="J427" s="72">
        <v>38.03125</v>
      </c>
    </row>
    <row r="428" spans="2:46" ht="15">
      <c r="B428" s="15">
        <v>41239</v>
      </c>
      <c r="C428" s="73">
        <v>415.51041666666669</v>
      </c>
      <c r="D428" s="72">
        <v>263</v>
      </c>
      <c r="E428" s="72">
        <v>295.17708333333331</v>
      </c>
      <c r="F428" s="72">
        <v>56.7</v>
      </c>
      <c r="G428" s="72">
        <v>56.153124999999967</v>
      </c>
      <c r="H428" s="17">
        <f t="shared" si="21"/>
        <v>38.922222222222224</v>
      </c>
      <c r="I428" s="17">
        <f t="shared" si="21"/>
        <v>38.375347222222189</v>
      </c>
      <c r="J428" s="72">
        <v>38.083333333333336</v>
      </c>
    </row>
    <row r="429" spans="2:46" ht="15">
      <c r="B429" s="15">
        <v>41240</v>
      </c>
      <c r="C429" s="73">
        <v>404.66666666666669</v>
      </c>
      <c r="D429" s="72">
        <v>255.80208333333334</v>
      </c>
      <c r="E429" s="72">
        <v>274.17708333333331</v>
      </c>
      <c r="F429" s="72">
        <v>56.2</v>
      </c>
      <c r="G429" s="72">
        <v>55.779166666666669</v>
      </c>
      <c r="H429" s="17">
        <f t="shared" si="21"/>
        <v>38.422222222222224</v>
      </c>
      <c r="I429" s="17">
        <f t="shared" si="21"/>
        <v>38.00138888888889</v>
      </c>
      <c r="J429" s="72">
        <v>38.03125</v>
      </c>
    </row>
    <row r="430" spans="2:46" ht="15">
      <c r="B430" s="15">
        <v>41241</v>
      </c>
      <c r="C430" s="73">
        <v>412.0625</v>
      </c>
      <c r="D430" s="72">
        <v>237.40625</v>
      </c>
      <c r="E430" s="72">
        <v>261.26041666666669</v>
      </c>
      <c r="F430" s="72">
        <v>55.8</v>
      </c>
      <c r="G430" s="72">
        <v>55.51979166666672</v>
      </c>
      <c r="H430" s="17">
        <f t="shared" si="21"/>
        <v>38.022222222222219</v>
      </c>
      <c r="I430" s="17">
        <f t="shared" si="21"/>
        <v>37.742013888888941</v>
      </c>
      <c r="J430" s="72">
        <v>38.458333333333336</v>
      </c>
    </row>
    <row r="431" spans="2:46" ht="15">
      <c r="B431" s="15">
        <v>41242</v>
      </c>
      <c r="C431" s="73">
        <v>414.51041666666669</v>
      </c>
      <c r="D431" s="72">
        <v>226.4375</v>
      </c>
      <c r="E431" s="72">
        <v>260.08333333333331</v>
      </c>
      <c r="F431" s="72">
        <v>56.5</v>
      </c>
      <c r="G431" s="72">
        <v>55.959375000000016</v>
      </c>
      <c r="H431" s="17">
        <f t="shared" si="21"/>
        <v>38.722222222222221</v>
      </c>
      <c r="I431" s="17">
        <f t="shared" si="21"/>
        <v>38.181597222222237</v>
      </c>
      <c r="J431" s="72">
        <v>39.927083333333336</v>
      </c>
    </row>
    <row r="432" spans="2:46" ht="15">
      <c r="B432" s="15">
        <v>41243</v>
      </c>
      <c r="C432" s="73">
        <v>412.77083333333331</v>
      </c>
      <c r="D432" s="72">
        <v>228.75</v>
      </c>
      <c r="E432" s="72">
        <v>270.33333333333331</v>
      </c>
      <c r="F432" s="72">
        <v>56.9</v>
      </c>
      <c r="G432" s="72">
        <v>56.664583333333354</v>
      </c>
      <c r="H432" s="17">
        <f t="shared" si="21"/>
        <v>39.12222222222222</v>
      </c>
      <c r="I432" s="17">
        <f t="shared" si="21"/>
        <v>38.886805555555576</v>
      </c>
      <c r="J432" s="72">
        <v>39.916666666666664</v>
      </c>
    </row>
    <row r="433" spans="2:10" ht="15">
      <c r="B433" s="15">
        <v>41244</v>
      </c>
      <c r="C433" s="73">
        <v>406.51041666666669</v>
      </c>
      <c r="D433" s="72">
        <v>245.16666666666666</v>
      </c>
      <c r="E433" s="72">
        <v>297</v>
      </c>
      <c r="F433" s="72">
        <v>57.9</v>
      </c>
      <c r="G433" s="72">
        <v>57.276041666666664</v>
      </c>
      <c r="H433" s="17">
        <f t="shared" si="21"/>
        <v>40.12222222222222</v>
      </c>
      <c r="I433" s="17">
        <f t="shared" si="21"/>
        <v>39.498263888888886</v>
      </c>
      <c r="J433" s="72">
        <v>41.020833333333336</v>
      </c>
    </row>
    <row r="434" spans="2:10" ht="15">
      <c r="B434" s="15">
        <v>41245</v>
      </c>
      <c r="C434" s="73">
        <v>407.8125</v>
      </c>
      <c r="D434" s="72">
        <v>265.875</v>
      </c>
      <c r="E434" s="72">
        <v>295.29166666666669</v>
      </c>
      <c r="F434" s="72">
        <v>58.2</v>
      </c>
      <c r="G434" s="72">
        <v>58.080208333333246</v>
      </c>
      <c r="H434" s="17">
        <f t="shared" si="21"/>
        <v>40.422222222222224</v>
      </c>
      <c r="I434" s="17">
        <f t="shared" si="21"/>
        <v>40.302430555555468</v>
      </c>
      <c r="J434" s="72">
        <v>42.302083333333336</v>
      </c>
    </row>
    <row r="435" spans="2:10" ht="15">
      <c r="B435" s="15">
        <v>41246</v>
      </c>
      <c r="C435" s="73">
        <v>407</v>
      </c>
      <c r="D435" s="72">
        <v>263.61458333333331</v>
      </c>
      <c r="E435" s="72">
        <v>294.39583333333331</v>
      </c>
      <c r="F435" s="72">
        <v>59.2</v>
      </c>
      <c r="G435" s="72">
        <v>58.555208333333319</v>
      </c>
      <c r="H435" s="17">
        <f t="shared" si="21"/>
        <v>41.422222222222224</v>
      </c>
      <c r="I435" s="17">
        <f t="shared" si="21"/>
        <v>40.77743055555554</v>
      </c>
      <c r="J435" s="72">
        <v>47.708333333333336</v>
      </c>
    </row>
    <row r="436" spans="2:10" ht="15">
      <c r="B436" s="15">
        <v>41247</v>
      </c>
      <c r="C436" s="73">
        <v>406.01041666666669</v>
      </c>
      <c r="D436" s="72">
        <v>258.23958333333331</v>
      </c>
      <c r="E436" s="72">
        <v>281.14583333333331</v>
      </c>
      <c r="F436" s="72">
        <v>59.1</v>
      </c>
      <c r="G436" s="72">
        <v>58.844791666666644</v>
      </c>
      <c r="H436" s="17">
        <f t="shared" si="21"/>
        <v>41.322222222222223</v>
      </c>
      <c r="I436" s="17">
        <f t="shared" si="21"/>
        <v>41.067013888888866</v>
      </c>
      <c r="J436" s="72">
        <v>46.53125</v>
      </c>
    </row>
    <row r="437" spans="2:10" ht="15">
      <c r="B437" s="15">
        <v>41248</v>
      </c>
      <c r="C437" s="73">
        <v>408.54166666666669</v>
      </c>
      <c r="D437" s="72">
        <v>240.77083333333334</v>
      </c>
      <c r="E437" s="72">
        <v>267.30208333333331</v>
      </c>
      <c r="F437" s="72">
        <v>58.8</v>
      </c>
      <c r="G437" s="72">
        <v>58.537500000000051</v>
      </c>
      <c r="H437" s="17">
        <f t="shared" si="21"/>
        <v>41.022222222222219</v>
      </c>
      <c r="I437" s="17">
        <f t="shared" si="21"/>
        <v>40.759722222222273</v>
      </c>
      <c r="J437" s="72">
        <v>44.822916666666664</v>
      </c>
    </row>
    <row r="438" spans="2:10" ht="15">
      <c r="B438" s="15">
        <v>41249</v>
      </c>
      <c r="C438" s="73">
        <v>404.5</v>
      </c>
      <c r="D438" s="72">
        <v>228.32291666666666</v>
      </c>
      <c r="E438" s="72">
        <v>259.61458333333331</v>
      </c>
      <c r="F438" s="72">
        <v>58.6</v>
      </c>
      <c r="G438" s="72">
        <v>58.434374999999982</v>
      </c>
      <c r="H438" s="17">
        <f t="shared" si="21"/>
        <v>40.822222222222223</v>
      </c>
      <c r="I438" s="17">
        <f t="shared" si="21"/>
        <v>40.656597222222203</v>
      </c>
      <c r="J438" s="72">
        <v>43.041666666666664</v>
      </c>
    </row>
    <row r="439" spans="2:10" ht="15">
      <c r="B439" s="15">
        <v>41250</v>
      </c>
      <c r="C439" s="73">
        <v>407.67708333333331</v>
      </c>
      <c r="D439" s="72">
        <v>203.25</v>
      </c>
      <c r="E439" s="72">
        <v>255.4375</v>
      </c>
      <c r="F439" s="72">
        <v>58.8</v>
      </c>
      <c r="G439" s="72">
        <v>58.107291666666676</v>
      </c>
      <c r="H439" s="17">
        <f t="shared" si="21"/>
        <v>41.022222222222219</v>
      </c>
      <c r="I439" s="17">
        <f t="shared" si="21"/>
        <v>40.329513888888897</v>
      </c>
      <c r="J439" s="72">
        <v>41.489583333333336</v>
      </c>
    </row>
    <row r="440" spans="2:10" ht="15">
      <c r="B440" s="15">
        <v>41251</v>
      </c>
      <c r="C440" s="73">
        <v>407.875</v>
      </c>
      <c r="D440" s="72">
        <v>191.33333333333334</v>
      </c>
      <c r="E440" s="72">
        <v>251.97916666666666</v>
      </c>
      <c r="F440" s="72">
        <v>57.9</v>
      </c>
      <c r="G440" s="72">
        <v>57.085416666666639</v>
      </c>
      <c r="H440" s="17">
        <f t="shared" si="21"/>
        <v>40.12222222222222</v>
      </c>
      <c r="I440" s="17">
        <f t="shared" si="21"/>
        <v>39.30763888888886</v>
      </c>
      <c r="J440" s="72">
        <v>40.604166666666664</v>
      </c>
    </row>
    <row r="441" spans="2:10" ht="15">
      <c r="B441" s="15">
        <v>41252</v>
      </c>
      <c r="C441" s="73">
        <v>403</v>
      </c>
      <c r="D441" s="72">
        <v>191</v>
      </c>
      <c r="E441" s="72">
        <v>252.05208333333334</v>
      </c>
      <c r="F441" s="72">
        <v>57.1</v>
      </c>
      <c r="G441" s="72">
        <v>56.776041666666693</v>
      </c>
      <c r="H441" s="17">
        <f t="shared" si="21"/>
        <v>39.322222222222223</v>
      </c>
      <c r="I441" s="17">
        <f t="shared" si="21"/>
        <v>38.998263888888914</v>
      </c>
      <c r="J441" s="72">
        <v>40.010416666666664</v>
      </c>
    </row>
    <row r="442" spans="2:10" ht="15">
      <c r="B442" s="15">
        <v>41253</v>
      </c>
      <c r="C442" s="73">
        <v>403.90625</v>
      </c>
      <c r="D442" s="72">
        <v>190.25</v>
      </c>
      <c r="E442" s="72">
        <v>250.85416666666666</v>
      </c>
      <c r="F442" s="72">
        <v>56.2</v>
      </c>
      <c r="G442" s="72">
        <v>55.514583333333356</v>
      </c>
      <c r="H442" s="17">
        <f t="shared" si="21"/>
        <v>38.422222222222224</v>
      </c>
      <c r="I442" s="17">
        <f t="shared" si="21"/>
        <v>37.736805555555577</v>
      </c>
      <c r="J442" s="72">
        <v>39.625</v>
      </c>
    </row>
    <row r="443" spans="2:10" ht="15">
      <c r="B443" s="15">
        <v>41254</v>
      </c>
      <c r="C443" s="73">
        <v>404.45833333333331</v>
      </c>
      <c r="D443" s="72">
        <v>189</v>
      </c>
      <c r="E443" s="72">
        <v>249.29166666666666</v>
      </c>
      <c r="F443" s="72">
        <v>56.2</v>
      </c>
      <c r="G443" s="72">
        <v>55.414583333333326</v>
      </c>
      <c r="H443" s="17">
        <f t="shared" si="21"/>
        <v>38.422222222222224</v>
      </c>
      <c r="I443" s="17">
        <f t="shared" si="21"/>
        <v>37.636805555555547</v>
      </c>
      <c r="J443" s="72">
        <v>40</v>
      </c>
    </row>
    <row r="444" spans="2:10" ht="15">
      <c r="B444" s="15">
        <v>41255</v>
      </c>
      <c r="C444" s="73">
        <v>404.95833333333331</v>
      </c>
      <c r="D444" s="72">
        <v>189.85416666666666</v>
      </c>
      <c r="E444" s="72">
        <v>250.45833333333334</v>
      </c>
      <c r="F444" s="72">
        <v>55.5</v>
      </c>
      <c r="G444" s="72">
        <v>54.934375000000038</v>
      </c>
      <c r="H444" s="17">
        <f t="shared" si="21"/>
        <v>37.722222222222221</v>
      </c>
      <c r="I444" s="17">
        <f t="shared" si="21"/>
        <v>37.15659722222226</v>
      </c>
      <c r="J444" s="72">
        <v>40.34375</v>
      </c>
    </row>
    <row r="445" spans="2:10" ht="15">
      <c r="B445" s="15">
        <v>41256</v>
      </c>
      <c r="C445" s="73">
        <v>409.26041666666669</v>
      </c>
      <c r="D445" s="72">
        <v>191.41666666666666</v>
      </c>
      <c r="E445" s="72">
        <v>256.5</v>
      </c>
      <c r="F445" s="72">
        <v>54.4</v>
      </c>
      <c r="G445" s="72">
        <v>54.003125000000004</v>
      </c>
      <c r="H445" s="17">
        <f t="shared" si="21"/>
        <v>36.62222222222222</v>
      </c>
      <c r="I445" s="17">
        <f t="shared" si="21"/>
        <v>36.225347222222226</v>
      </c>
      <c r="J445" s="72">
        <v>41</v>
      </c>
    </row>
    <row r="446" spans="2:10" ht="15">
      <c r="B446" s="15">
        <v>41257</v>
      </c>
      <c r="C446" s="73">
        <v>406.83333333333331</v>
      </c>
      <c r="D446" s="72">
        <v>192.86458333333334</v>
      </c>
      <c r="E446" s="72">
        <v>252.57291666666666</v>
      </c>
      <c r="F446" s="72">
        <v>53.5</v>
      </c>
      <c r="G446" s="72">
        <v>52.735416666666687</v>
      </c>
      <c r="H446" s="17">
        <f t="shared" si="21"/>
        <v>35.722222222222221</v>
      </c>
      <c r="I446" s="17">
        <f t="shared" si="21"/>
        <v>34.957638888888908</v>
      </c>
      <c r="J446" s="72">
        <v>41.729166666666664</v>
      </c>
    </row>
    <row r="447" spans="2:10" ht="15">
      <c r="B447" s="15">
        <v>41258</v>
      </c>
      <c r="C447" s="73">
        <v>406.04166666666669</v>
      </c>
      <c r="D447" s="72">
        <v>189.83333333333334</v>
      </c>
      <c r="E447" s="72">
        <v>249.5</v>
      </c>
      <c r="F447" s="72">
        <v>52.7</v>
      </c>
      <c r="G447" s="72">
        <v>52.32916666666663</v>
      </c>
      <c r="H447" s="17">
        <f t="shared" si="21"/>
        <v>34.922222222222224</v>
      </c>
      <c r="I447" s="17">
        <f t="shared" si="21"/>
        <v>34.551388888888852</v>
      </c>
      <c r="J447" s="72">
        <v>41.260416666666664</v>
      </c>
    </row>
    <row r="448" spans="2:10" ht="15">
      <c r="B448" s="15">
        <v>41259</v>
      </c>
      <c r="C448" s="73">
        <v>403</v>
      </c>
      <c r="D448" s="72">
        <v>189</v>
      </c>
      <c r="E448" s="72">
        <v>248.85416666666666</v>
      </c>
      <c r="F448" s="72">
        <v>52.5</v>
      </c>
      <c r="G448" s="72">
        <v>51.933333333333287</v>
      </c>
      <c r="H448" s="17">
        <f t="shared" si="21"/>
        <v>34.722222222222221</v>
      </c>
      <c r="I448" s="17">
        <f t="shared" si="21"/>
        <v>34.155555555555509</v>
      </c>
      <c r="J448" s="72">
        <v>41.166666666666664</v>
      </c>
    </row>
    <row r="449" spans="2:10" ht="15">
      <c r="B449" s="15">
        <v>41260</v>
      </c>
      <c r="C449" s="73">
        <v>404.60416666666669</v>
      </c>
      <c r="D449" s="72">
        <v>189.3125</v>
      </c>
      <c r="E449" s="72">
        <v>248.1875</v>
      </c>
      <c r="F449" s="72">
        <v>54.1</v>
      </c>
      <c r="G449" s="72">
        <v>53.26874999999999</v>
      </c>
      <c r="H449" s="17">
        <f t="shared" si="21"/>
        <v>36.322222222222223</v>
      </c>
      <c r="I449" s="17">
        <f t="shared" si="21"/>
        <v>35.490972222222211</v>
      </c>
      <c r="J449" s="72">
        <v>42</v>
      </c>
    </row>
    <row r="450" spans="2:10" ht="15">
      <c r="B450" s="15">
        <v>41261</v>
      </c>
      <c r="C450" s="73">
        <v>405.23958333333331</v>
      </c>
      <c r="D450" s="72">
        <v>190.8125</v>
      </c>
      <c r="E450" s="72">
        <v>249.35416666666666</v>
      </c>
      <c r="F450" s="72">
        <v>54.3</v>
      </c>
      <c r="G450" s="72">
        <v>53.733333333333313</v>
      </c>
      <c r="H450" s="17">
        <f t="shared" si="21"/>
        <v>36.522222222222219</v>
      </c>
      <c r="I450" s="17">
        <f t="shared" si="21"/>
        <v>35.955555555555534</v>
      </c>
      <c r="J450" s="72">
        <v>42</v>
      </c>
    </row>
    <row r="451" spans="2:10" ht="15">
      <c r="B451" s="15">
        <v>41262</v>
      </c>
      <c r="C451" s="73">
        <v>405.73958333333331</v>
      </c>
      <c r="D451" s="72">
        <v>186.70833333333334</v>
      </c>
      <c r="E451" s="72">
        <v>243.125</v>
      </c>
      <c r="F451" s="72">
        <v>52.7</v>
      </c>
      <c r="G451" s="72">
        <v>51.698958333333344</v>
      </c>
      <c r="H451" s="17">
        <f t="shared" si="21"/>
        <v>34.922222222222224</v>
      </c>
      <c r="I451" s="17">
        <f t="shared" si="21"/>
        <v>33.921180555555566</v>
      </c>
      <c r="J451" s="72">
        <v>42</v>
      </c>
    </row>
    <row r="452" spans="2:10" ht="15">
      <c r="B452" s="15">
        <v>41263</v>
      </c>
      <c r="C452" s="73">
        <v>409.1875</v>
      </c>
      <c r="D452" s="72">
        <v>183.625</v>
      </c>
      <c r="E452" s="72">
        <v>243.08333333333334</v>
      </c>
      <c r="F452" s="72">
        <v>51.2</v>
      </c>
      <c r="G452" s="72">
        <v>50.6</v>
      </c>
      <c r="H452" s="17">
        <f t="shared" si="21"/>
        <v>33.422222222222224</v>
      </c>
      <c r="I452" s="17">
        <f t="shared" si="21"/>
        <v>32.822222222222223</v>
      </c>
      <c r="J452" s="72">
        <v>42.125</v>
      </c>
    </row>
    <row r="453" spans="2:10" ht="15">
      <c r="B453" s="15">
        <v>41264</v>
      </c>
      <c r="C453" s="73">
        <v>408.38541666666669</v>
      </c>
      <c r="D453" s="72">
        <v>185.26041666666666</v>
      </c>
      <c r="E453" s="72">
        <v>247.58333333333334</v>
      </c>
      <c r="F453" s="72">
        <v>50.2</v>
      </c>
      <c r="G453" s="72">
        <v>49.694791666666674</v>
      </c>
      <c r="H453" s="17">
        <f t="shared" si="21"/>
        <v>32.422222222222224</v>
      </c>
      <c r="I453" s="17">
        <f t="shared" si="21"/>
        <v>31.917013888888896</v>
      </c>
      <c r="J453" s="72">
        <v>43</v>
      </c>
    </row>
    <row r="454" spans="2:10" ht="15">
      <c r="B454" s="15">
        <v>41265</v>
      </c>
      <c r="C454" s="73">
        <v>409.39583333333331</v>
      </c>
      <c r="D454" s="72">
        <v>195.34375</v>
      </c>
      <c r="E454" s="72">
        <v>254.73958333333334</v>
      </c>
      <c r="F454" s="72">
        <v>51</v>
      </c>
      <c r="G454" s="72">
        <v>50.504166666666684</v>
      </c>
      <c r="H454" s="17">
        <f t="shared" si="21"/>
        <v>33.222222222222221</v>
      </c>
      <c r="I454" s="17">
        <f t="shared" si="21"/>
        <v>32.726388888888906</v>
      </c>
      <c r="J454" s="72">
        <v>43</v>
      </c>
    </row>
    <row r="455" spans="2:10" ht="15">
      <c r="B455" s="15">
        <v>41266</v>
      </c>
      <c r="C455" s="73">
        <v>406.55208333333331</v>
      </c>
      <c r="D455" s="72">
        <v>204.05208333333334</v>
      </c>
      <c r="E455" s="72">
        <v>263.91666666666669</v>
      </c>
      <c r="F455" s="72">
        <v>51.6</v>
      </c>
      <c r="G455" s="72">
        <v>51.242708333333361</v>
      </c>
      <c r="H455" s="17">
        <f t="shared" si="21"/>
        <v>33.822222222222223</v>
      </c>
      <c r="I455" s="17">
        <f t="shared" si="21"/>
        <v>33.464930555555583</v>
      </c>
      <c r="J455" s="72">
        <v>42.322916666666664</v>
      </c>
    </row>
    <row r="456" spans="2:10" ht="15">
      <c r="B456" s="15">
        <v>41267</v>
      </c>
      <c r="C456" s="73">
        <v>408.3125</v>
      </c>
      <c r="D456" s="72">
        <v>215.90625</v>
      </c>
      <c r="E456" s="72">
        <v>275.65625</v>
      </c>
      <c r="F456" s="72">
        <v>52.9</v>
      </c>
      <c r="G456" s="72">
        <v>52.141666666666673</v>
      </c>
      <c r="H456" s="17">
        <f t="shared" si="21"/>
        <v>35.12222222222222</v>
      </c>
      <c r="I456" s="17">
        <f t="shared" si="21"/>
        <v>34.363888888888894</v>
      </c>
      <c r="J456" s="72">
        <v>42.875</v>
      </c>
    </row>
    <row r="457" spans="2:10" ht="15">
      <c r="B457" s="15">
        <v>41268</v>
      </c>
      <c r="C457" s="73">
        <v>405.95833333333331</v>
      </c>
      <c r="D457" s="72">
        <v>220.875</v>
      </c>
      <c r="E457" s="72">
        <v>270.51041666666669</v>
      </c>
      <c r="F457" s="72">
        <v>52.6</v>
      </c>
      <c r="G457" s="72">
        <v>52.376041666666673</v>
      </c>
      <c r="H457" s="17">
        <f t="shared" si="21"/>
        <v>34.822222222222223</v>
      </c>
      <c r="I457" s="17">
        <f t="shared" si="21"/>
        <v>34.598263888888894</v>
      </c>
      <c r="J457" s="72">
        <v>43.635416666666664</v>
      </c>
    </row>
    <row r="458" spans="2:10" ht="15">
      <c r="B458" s="15">
        <v>41269</v>
      </c>
      <c r="C458" s="73">
        <v>411.61458333333331</v>
      </c>
      <c r="D458" s="72">
        <v>219.86458333333334</v>
      </c>
      <c r="E458" s="72">
        <v>272.59375</v>
      </c>
      <c r="F458" s="72">
        <v>52.7</v>
      </c>
      <c r="G458" s="72">
        <v>52.298958333333381</v>
      </c>
      <c r="H458" s="17">
        <f t="shared" si="21"/>
        <v>34.922222222222224</v>
      </c>
      <c r="I458" s="17">
        <f t="shared" si="21"/>
        <v>34.521180555555603</v>
      </c>
      <c r="J458" s="72">
        <v>46.947916666666664</v>
      </c>
    </row>
    <row r="459" spans="2:10" ht="15">
      <c r="B459" s="15">
        <v>41270</v>
      </c>
      <c r="C459" s="73">
        <v>415.53125</v>
      </c>
      <c r="D459" s="72">
        <v>236.65625</v>
      </c>
      <c r="E459" s="72">
        <v>275.88541666666669</v>
      </c>
      <c r="F459" s="72">
        <v>52.7</v>
      </c>
      <c r="G459" s="72">
        <v>52.36249999999999</v>
      </c>
      <c r="H459" s="17">
        <f t="shared" si="21"/>
        <v>34.922222222222224</v>
      </c>
      <c r="I459" s="17">
        <f t="shared" si="21"/>
        <v>34.584722222222211</v>
      </c>
      <c r="J459" s="72">
        <v>52.145833333333336</v>
      </c>
    </row>
    <row r="460" spans="2:10" ht="15">
      <c r="B460" s="15">
        <v>41271</v>
      </c>
      <c r="C460" s="73">
        <v>407.59375</v>
      </c>
      <c r="D460" s="72">
        <v>249.78125</v>
      </c>
      <c r="E460" s="72">
        <v>279.69791666666669</v>
      </c>
      <c r="F460" s="72">
        <v>51.7</v>
      </c>
      <c r="G460" s="72">
        <v>50.957291666666599</v>
      </c>
      <c r="H460" s="17">
        <f t="shared" si="21"/>
        <v>33.922222222222224</v>
      </c>
      <c r="I460" s="17">
        <f t="shared" si="21"/>
        <v>33.17951388888882</v>
      </c>
      <c r="J460" s="72">
        <v>52.03125</v>
      </c>
    </row>
    <row r="461" spans="2:10" ht="15">
      <c r="B461" s="15">
        <v>41272</v>
      </c>
      <c r="C461" s="73">
        <v>406.97916666666669</v>
      </c>
      <c r="D461" s="72">
        <v>248.64583333333334</v>
      </c>
      <c r="E461" s="72">
        <v>271.33333333333331</v>
      </c>
      <c r="F461" s="72">
        <v>51</v>
      </c>
      <c r="G461" s="72">
        <v>50.63958333333332</v>
      </c>
      <c r="H461" s="17">
        <f t="shared" si="21"/>
        <v>33.222222222222221</v>
      </c>
      <c r="I461" s="17">
        <f t="shared" si="21"/>
        <v>32.861805555555542</v>
      </c>
      <c r="J461" s="72">
        <v>56.958333333333336</v>
      </c>
    </row>
    <row r="462" spans="2:10" ht="15">
      <c r="B462" s="15">
        <v>41273</v>
      </c>
      <c r="C462" s="73">
        <v>407.94791666666669</v>
      </c>
      <c r="D462" s="72">
        <v>237.90625</v>
      </c>
      <c r="E462" s="72">
        <v>262.6875</v>
      </c>
      <c r="F462" s="72">
        <v>50.3</v>
      </c>
      <c r="G462" s="72">
        <v>49.716666666666661</v>
      </c>
      <c r="H462" s="17">
        <f t="shared" si="21"/>
        <v>32.522222222222219</v>
      </c>
      <c r="I462" s="17">
        <f t="shared" si="21"/>
        <v>31.938888888888883</v>
      </c>
      <c r="J462" s="72">
        <v>58.854166666666664</v>
      </c>
    </row>
    <row r="463" spans="2:10" ht="15">
      <c r="B463" s="15">
        <v>41274</v>
      </c>
      <c r="C463" s="73">
        <v>407</v>
      </c>
      <c r="D463" s="72">
        <v>229.19791666666666</v>
      </c>
      <c r="E463" s="72">
        <v>257.85416666666669</v>
      </c>
      <c r="F463" s="72">
        <v>49.6</v>
      </c>
      <c r="G463" s="72">
        <v>49.072916666666664</v>
      </c>
      <c r="H463" s="17">
        <f t="shared" si="21"/>
        <v>31.822222222222223</v>
      </c>
      <c r="I463" s="17">
        <f t="shared" si="21"/>
        <v>31.295138888888886</v>
      </c>
      <c r="J463" s="72">
        <v>56.145833333333336</v>
      </c>
    </row>
    <row r="464" spans="2:10">
      <c r="B464" s="15"/>
      <c r="C464" s="15"/>
    </row>
    <row r="465" spans="2:3">
      <c r="B465" s="15"/>
      <c r="C465" s="15"/>
    </row>
    <row r="466" spans="2:3">
      <c r="B466" s="15"/>
      <c r="C466" s="15"/>
    </row>
    <row r="467" spans="2:3">
      <c r="B467" s="15"/>
      <c r="C467" s="15"/>
    </row>
    <row r="468" spans="2:3">
      <c r="B468" s="15"/>
      <c r="C468" s="15"/>
    </row>
    <row r="469" spans="2:3">
      <c r="B469" s="15"/>
      <c r="C469" s="15"/>
    </row>
    <row r="470" spans="2:3">
      <c r="B470" s="15"/>
      <c r="C470" s="15"/>
    </row>
    <row r="471" spans="2:3">
      <c r="B471" s="15"/>
      <c r="C471" s="15"/>
    </row>
    <row r="472" spans="2:3">
      <c r="B472" s="15"/>
      <c r="C472" s="15"/>
    </row>
    <row r="473" spans="2:3">
      <c r="B473" s="15"/>
      <c r="C473" s="15"/>
    </row>
    <row r="474" spans="2:3">
      <c r="B474" s="15"/>
      <c r="C474" s="15"/>
    </row>
    <row r="475" spans="2:3">
      <c r="B475" s="15"/>
      <c r="C475" s="15"/>
    </row>
    <row r="476" spans="2:3">
      <c r="B476" s="15"/>
      <c r="C476" s="15"/>
    </row>
    <row r="477" spans="2:3">
      <c r="B477" s="15"/>
      <c r="C477" s="15"/>
    </row>
    <row r="478" spans="2:3">
      <c r="B478" s="15"/>
      <c r="C478" s="15"/>
    </row>
    <row r="479" spans="2:3">
      <c r="B479" s="15"/>
      <c r="C479" s="15"/>
    </row>
    <row r="480" spans="2:3">
      <c r="B480" s="15"/>
      <c r="C480" s="15"/>
    </row>
    <row r="481" spans="2:33">
      <c r="B481" s="15"/>
      <c r="C481" s="15"/>
    </row>
    <row r="482" spans="2:33">
      <c r="B482" s="15"/>
      <c r="C482" s="15"/>
    </row>
    <row r="483" spans="2:33">
      <c r="B483" s="24"/>
      <c r="C483" s="24"/>
      <c r="D483" s="39"/>
      <c r="E483" s="25"/>
      <c r="K483" s="25"/>
      <c r="L483" s="25"/>
      <c r="M483" s="25"/>
    </row>
    <row r="484" spans="2:33">
      <c r="B484" s="24"/>
      <c r="C484" s="24"/>
      <c r="D484" s="39"/>
      <c r="E484" s="25"/>
      <c r="K484" s="25"/>
      <c r="L484" s="25"/>
      <c r="M484" s="25"/>
    </row>
    <row r="485" spans="2:33">
      <c r="B485" s="24"/>
      <c r="C485" s="24"/>
      <c r="D485" s="39"/>
      <c r="E485" s="25"/>
      <c r="K485" s="25"/>
      <c r="L485" s="25"/>
      <c r="M485" s="25"/>
    </row>
    <row r="486" spans="2:33">
      <c r="B486" s="24"/>
      <c r="C486" s="24"/>
      <c r="D486" s="39"/>
      <c r="E486" s="25"/>
      <c r="K486" s="25"/>
      <c r="L486" s="25"/>
      <c r="M486" s="25"/>
    </row>
    <row r="487" spans="2:33">
      <c r="B487" s="24"/>
      <c r="C487" s="24"/>
      <c r="D487" s="39"/>
      <c r="E487" s="25"/>
      <c r="K487" s="25"/>
      <c r="L487" s="25"/>
      <c r="M487" s="25"/>
    </row>
    <row r="488" spans="2:33">
      <c r="B488" s="24"/>
      <c r="C488" s="24"/>
      <c r="D488" s="39"/>
      <c r="E488" s="25"/>
      <c r="K488" s="25"/>
      <c r="L488" s="25"/>
      <c r="M488" s="25"/>
    </row>
    <row r="489" spans="2:33">
      <c r="B489" s="24"/>
      <c r="C489" s="24"/>
      <c r="D489" s="39"/>
      <c r="E489" s="25"/>
      <c r="K489" s="25"/>
      <c r="L489" s="25"/>
      <c r="M489" s="25"/>
    </row>
    <row r="490" spans="2:33">
      <c r="B490" s="24"/>
      <c r="C490" s="24"/>
      <c r="D490" s="39"/>
      <c r="E490" s="25"/>
      <c r="K490" s="25"/>
      <c r="L490" s="25"/>
      <c r="M490" s="25"/>
    </row>
    <row r="491" spans="2:33" ht="13.5">
      <c r="B491" s="1"/>
      <c r="C491" s="1"/>
      <c r="D491" s="40"/>
      <c r="E491" s="1"/>
      <c r="F491" s="10"/>
      <c r="G491" s="10"/>
      <c r="H491" s="10"/>
      <c r="I491" s="10"/>
      <c r="J491" s="10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</row>
    <row r="492" spans="2:33" ht="13.5"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  <c r="AF492" s="74"/>
      <c r="AG492" s="74"/>
    </row>
    <row r="493" spans="2:33" ht="13.5">
      <c r="B493" s="2"/>
      <c r="C493" s="2"/>
      <c r="D493" s="41"/>
      <c r="E493" s="2"/>
      <c r="F493" s="13"/>
      <c r="G493" s="13"/>
      <c r="H493" s="13"/>
      <c r="I493" s="13"/>
      <c r="J493" s="13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</row>
    <row r="494" spans="2:33" ht="13.5">
      <c r="B494" s="7"/>
      <c r="C494" s="7"/>
      <c r="D494" s="42"/>
      <c r="E494" s="7"/>
      <c r="F494" s="14"/>
      <c r="G494" s="14"/>
      <c r="H494" s="14"/>
      <c r="I494" s="14"/>
      <c r="J494" s="14"/>
      <c r="K494" s="10"/>
      <c r="L494" s="10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1"/>
      <c r="Y494" s="1"/>
      <c r="Z494" s="7"/>
      <c r="AA494" s="1"/>
      <c r="AB494" s="7"/>
      <c r="AC494" s="10"/>
      <c r="AD494" s="1"/>
      <c r="AE494" s="1"/>
      <c r="AF494" s="1"/>
      <c r="AG494" s="1"/>
    </row>
    <row r="495" spans="2:33" ht="13.5">
      <c r="B495" s="7"/>
      <c r="C495" s="7"/>
      <c r="D495" s="42"/>
      <c r="E495" s="7"/>
      <c r="F495" s="14"/>
      <c r="G495" s="14"/>
      <c r="H495" s="14"/>
      <c r="I495" s="14"/>
      <c r="J495" s="14"/>
      <c r="K495" s="10"/>
      <c r="L495" s="10"/>
      <c r="M495" s="7"/>
      <c r="N495" s="7"/>
      <c r="O495" s="7"/>
      <c r="P495" s="1"/>
      <c r="Q495" s="1"/>
      <c r="R495" s="1"/>
      <c r="S495" s="7"/>
      <c r="T495" s="7"/>
      <c r="U495" s="7"/>
      <c r="V495" s="7"/>
      <c r="W495" s="7"/>
      <c r="X495" s="1"/>
      <c r="Y495" s="1"/>
      <c r="Z495" s="7"/>
      <c r="AA495" s="1"/>
      <c r="AB495" s="7"/>
      <c r="AC495" s="1"/>
      <c r="AD495" s="1"/>
      <c r="AE495" s="1"/>
      <c r="AF495" s="1"/>
      <c r="AG495" s="10"/>
    </row>
    <row r="496" spans="2:33" ht="13.5">
      <c r="B496" s="7"/>
      <c r="C496" s="7"/>
      <c r="D496" s="42"/>
      <c r="E496" s="7"/>
      <c r="F496" s="14"/>
      <c r="G496" s="14"/>
      <c r="H496" s="14"/>
      <c r="I496" s="14"/>
      <c r="J496" s="14"/>
      <c r="K496" s="10"/>
      <c r="L496" s="10"/>
      <c r="M496" s="7"/>
      <c r="N496" s="7"/>
      <c r="O496" s="7"/>
      <c r="P496" s="1"/>
      <c r="Q496" s="1"/>
      <c r="R496" s="1"/>
      <c r="S496" s="7"/>
      <c r="T496" s="7"/>
      <c r="U496" s="7"/>
      <c r="V496" s="7"/>
      <c r="W496" s="7"/>
      <c r="X496" s="1"/>
      <c r="Y496" s="1"/>
      <c r="Z496" s="7"/>
      <c r="AA496" s="1"/>
      <c r="AB496" s="7"/>
      <c r="AC496" s="1"/>
      <c r="AD496" s="1"/>
      <c r="AE496" s="1"/>
      <c r="AF496" s="1"/>
      <c r="AG496" s="10"/>
    </row>
    <row r="497" spans="2:33" ht="13.5">
      <c r="B497" s="1"/>
      <c r="C497" s="1"/>
      <c r="D497" s="40"/>
      <c r="E497" s="7"/>
      <c r="F497" s="14"/>
      <c r="G497" s="14"/>
      <c r="H497" s="14"/>
      <c r="I497" s="14"/>
      <c r="J497" s="14"/>
      <c r="K497" s="10"/>
      <c r="L497" s="10"/>
      <c r="M497" s="1"/>
      <c r="N497" s="1"/>
      <c r="O497" s="7"/>
      <c r="P497" s="1"/>
      <c r="Q497" s="1"/>
      <c r="R497" s="1"/>
      <c r="S497" s="1"/>
      <c r="T497" s="1"/>
      <c r="U497" s="7"/>
      <c r="V497" s="1"/>
      <c r="W497" s="7"/>
      <c r="X497" s="1"/>
      <c r="Y497" s="1"/>
      <c r="Z497" s="7"/>
      <c r="AA497" s="1"/>
      <c r="AB497" s="7"/>
      <c r="AC497" s="1"/>
      <c r="AD497" s="1"/>
      <c r="AE497" s="1"/>
      <c r="AF497" s="1"/>
      <c r="AG497" s="1"/>
    </row>
    <row r="498" spans="2:33" ht="13.5">
      <c r="B498" s="1"/>
      <c r="C498" s="1"/>
      <c r="D498" s="40"/>
      <c r="E498" s="7"/>
      <c r="F498" s="14"/>
      <c r="G498" s="14"/>
      <c r="H498" s="14"/>
      <c r="I498" s="14"/>
      <c r="J498" s="14"/>
      <c r="K498" s="10"/>
      <c r="L498" s="10"/>
      <c r="M498" s="7"/>
      <c r="N498" s="1"/>
      <c r="O498" s="7"/>
      <c r="P498" s="1"/>
      <c r="Q498" s="1"/>
      <c r="R498" s="1"/>
      <c r="S498" s="1"/>
      <c r="T498" s="1"/>
      <c r="U498" s="7"/>
      <c r="V498" s="1"/>
      <c r="W498" s="7"/>
      <c r="X498" s="1"/>
      <c r="Y498" s="1"/>
      <c r="Z498" s="7"/>
      <c r="AA498" s="1"/>
      <c r="AB498" s="1"/>
      <c r="AC498" s="1"/>
      <c r="AD498" s="1"/>
      <c r="AE498" s="1"/>
      <c r="AF498" s="1"/>
      <c r="AG498" s="10"/>
    </row>
    <row r="499" spans="2:33" ht="13.5">
      <c r="B499" s="1"/>
      <c r="C499" s="1"/>
      <c r="D499" s="40"/>
      <c r="E499" s="7"/>
      <c r="F499" s="14"/>
      <c r="G499" s="14"/>
      <c r="H499" s="14"/>
      <c r="I499" s="14"/>
      <c r="J499" s="14"/>
      <c r="K499" s="10"/>
      <c r="L499" s="10"/>
      <c r="M499" s="7"/>
      <c r="N499" s="1"/>
      <c r="O499" s="7"/>
      <c r="P499" s="1"/>
      <c r="Q499" s="1"/>
      <c r="R499" s="1"/>
      <c r="S499" s="1"/>
      <c r="T499" s="1"/>
      <c r="U499" s="7"/>
      <c r="V499" s="1"/>
      <c r="W499" s="7"/>
      <c r="X499" s="1"/>
      <c r="Y499" s="1"/>
      <c r="Z499" s="7"/>
      <c r="AA499" s="1"/>
      <c r="AB499" s="7"/>
      <c r="AC499" s="1"/>
      <c r="AD499" s="1"/>
      <c r="AE499" s="1"/>
      <c r="AF499" s="1"/>
      <c r="AG499" s="1"/>
    </row>
    <row r="500" spans="2:33" ht="13.5">
      <c r="B500" s="1"/>
      <c r="C500" s="1"/>
      <c r="D500" s="40"/>
      <c r="E500" s="7"/>
      <c r="F500" s="14"/>
      <c r="G500" s="14"/>
      <c r="H500" s="14"/>
      <c r="I500" s="14"/>
      <c r="J500" s="14"/>
      <c r="K500" s="10"/>
      <c r="L500" s="10"/>
      <c r="M500" s="7"/>
      <c r="N500" s="1"/>
      <c r="O500" s="7"/>
      <c r="P500" s="1"/>
      <c r="Q500" s="1"/>
      <c r="R500" s="1"/>
      <c r="S500" s="1"/>
      <c r="T500" s="1"/>
      <c r="U500" s="7"/>
      <c r="V500" s="1"/>
      <c r="W500" s="7"/>
      <c r="X500" s="1"/>
      <c r="Y500" s="1"/>
      <c r="Z500" s="7"/>
      <c r="AA500" s="1"/>
      <c r="AB500" s="7"/>
      <c r="AC500" s="1"/>
      <c r="AD500" s="1"/>
      <c r="AE500" s="1"/>
      <c r="AF500" s="1"/>
      <c r="AG500" s="10"/>
    </row>
    <row r="501" spans="2:33" ht="13.5">
      <c r="B501" s="1"/>
      <c r="C501" s="1"/>
      <c r="D501" s="40"/>
      <c r="E501" s="7"/>
      <c r="F501" s="14"/>
      <c r="G501" s="14"/>
      <c r="H501" s="14"/>
      <c r="I501" s="14"/>
      <c r="J501" s="14"/>
      <c r="K501" s="10"/>
      <c r="L501" s="10"/>
      <c r="M501" s="7"/>
      <c r="N501" s="1"/>
      <c r="O501" s="7"/>
      <c r="P501" s="1"/>
      <c r="Q501" s="1"/>
      <c r="R501" s="1"/>
      <c r="S501" s="1"/>
      <c r="T501" s="1"/>
      <c r="U501" s="7"/>
      <c r="V501" s="1"/>
      <c r="W501" s="7"/>
      <c r="X501" s="1"/>
      <c r="Y501" s="1"/>
      <c r="Z501" s="7"/>
      <c r="AA501" s="1"/>
      <c r="AB501" s="1"/>
      <c r="AC501" s="1"/>
      <c r="AD501" s="1"/>
      <c r="AE501" s="1"/>
      <c r="AF501" s="1"/>
      <c r="AG501" s="10"/>
    </row>
    <row r="502" spans="2:33" ht="13.5">
      <c r="B502" s="1"/>
      <c r="C502" s="1"/>
      <c r="D502" s="40"/>
      <c r="E502" s="7"/>
      <c r="F502" s="14"/>
      <c r="G502" s="14"/>
      <c r="H502" s="14"/>
      <c r="I502" s="14"/>
      <c r="J502" s="14"/>
      <c r="K502" s="10"/>
      <c r="L502" s="10"/>
      <c r="M502" s="7"/>
      <c r="N502" s="1"/>
      <c r="O502" s="7"/>
      <c r="P502" s="1"/>
      <c r="Q502" s="1"/>
      <c r="R502" s="1"/>
      <c r="S502" s="1"/>
      <c r="T502" s="1"/>
      <c r="U502" s="7"/>
      <c r="V502" s="1"/>
      <c r="W502" s="7"/>
      <c r="X502" s="1"/>
      <c r="Y502" s="1"/>
      <c r="Z502" s="7"/>
      <c r="AA502" s="1"/>
      <c r="AB502" s="7"/>
      <c r="AC502" s="1"/>
      <c r="AD502" s="1"/>
      <c r="AE502" s="1"/>
      <c r="AF502" s="1"/>
      <c r="AG502" s="1"/>
    </row>
    <row r="503" spans="2:33" ht="13.5">
      <c r="B503" s="7"/>
      <c r="C503" s="7"/>
      <c r="D503" s="42"/>
      <c r="E503" s="7"/>
      <c r="F503" s="14"/>
      <c r="G503" s="14"/>
      <c r="H503" s="14"/>
      <c r="I503" s="14"/>
      <c r="J503" s="14"/>
      <c r="K503" s="7"/>
      <c r="L503" s="7"/>
      <c r="M503" s="7"/>
      <c r="N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</row>
    <row r="504" spans="2:33" ht="13.5">
      <c r="B504" s="1"/>
      <c r="C504" s="1"/>
      <c r="D504" s="40"/>
      <c r="E504" s="1"/>
      <c r="F504" s="10"/>
      <c r="G504" s="10"/>
      <c r="H504" s="10"/>
      <c r="I504" s="10"/>
      <c r="J504" s="10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</row>
    <row r="505" spans="2:33" ht="13.5">
      <c r="B505" s="1"/>
      <c r="C505" s="1"/>
      <c r="D505" s="40"/>
      <c r="E505" s="1"/>
      <c r="F505" s="10"/>
      <c r="G505" s="10"/>
      <c r="H505" s="10"/>
      <c r="I505" s="10"/>
      <c r="J505" s="10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</row>
    <row r="506" spans="2:33" ht="13.5">
      <c r="B506" s="1"/>
      <c r="C506" s="1"/>
      <c r="D506" s="40"/>
      <c r="E506" s="7"/>
      <c r="F506" s="14"/>
      <c r="G506" s="14"/>
      <c r="H506" s="14"/>
      <c r="I506" s="14"/>
      <c r="J506" s="14"/>
      <c r="K506" s="10"/>
      <c r="L506" s="10"/>
      <c r="M506" s="1"/>
      <c r="N506" s="1"/>
      <c r="O506" s="7"/>
      <c r="P506" s="1"/>
      <c r="Q506" s="1"/>
      <c r="R506" s="1"/>
      <c r="S506" s="1"/>
      <c r="T506" s="1"/>
      <c r="U506" s="7"/>
      <c r="V506" s="1"/>
      <c r="W506" s="7"/>
      <c r="X506" s="1"/>
      <c r="Y506" s="1"/>
      <c r="Z506" s="7"/>
      <c r="AA506" s="1"/>
      <c r="AB506" s="1"/>
      <c r="AC506" s="1"/>
      <c r="AD506" s="1"/>
      <c r="AE506" s="1"/>
      <c r="AF506" s="1"/>
      <c r="AG506" s="1"/>
    </row>
    <row r="507" spans="2:33" ht="13.5">
      <c r="B507" s="1"/>
      <c r="C507" s="1"/>
      <c r="D507" s="40"/>
      <c r="E507" s="1"/>
      <c r="F507" s="10"/>
      <c r="G507" s="10"/>
      <c r="H507" s="10"/>
      <c r="I507" s="10"/>
      <c r="J507" s="10"/>
      <c r="K507" s="10"/>
      <c r="L507" s="10"/>
      <c r="M507" s="1"/>
      <c r="N507" s="1"/>
      <c r="O507" s="7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</row>
    <row r="508" spans="2:33" ht="13.5">
      <c r="B508" s="1"/>
      <c r="C508" s="1"/>
      <c r="D508" s="40"/>
      <c r="E508" s="1"/>
      <c r="F508" s="10"/>
      <c r="G508" s="10"/>
      <c r="H508" s="10"/>
      <c r="I508" s="10"/>
      <c r="J508" s="10"/>
      <c r="K508" s="10"/>
      <c r="L508" s="10"/>
      <c r="M508" s="1"/>
      <c r="N508" s="1"/>
      <c r="O508" s="7"/>
      <c r="P508" s="1"/>
      <c r="Q508" s="1"/>
      <c r="R508" s="1"/>
      <c r="S508" s="1"/>
      <c r="T508" s="1"/>
      <c r="U508" s="7"/>
      <c r="V508" s="1"/>
      <c r="W508" s="7"/>
      <c r="X508" s="1"/>
      <c r="Y508" s="1"/>
      <c r="Z508" s="7"/>
      <c r="AA508" s="1"/>
      <c r="AB508" s="1"/>
      <c r="AC508" s="1"/>
      <c r="AD508" s="1"/>
      <c r="AE508" s="1"/>
      <c r="AF508" s="1"/>
      <c r="AG508" s="1"/>
    </row>
    <row r="509" spans="2:33" ht="13.5">
      <c r="B509" s="1"/>
      <c r="C509" s="1"/>
      <c r="D509" s="40"/>
      <c r="E509" s="1"/>
      <c r="F509" s="10"/>
      <c r="G509" s="10"/>
      <c r="H509" s="10"/>
      <c r="I509" s="10"/>
      <c r="J509" s="10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</row>
    <row r="510" spans="2:33" ht="13.5">
      <c r="B510" s="1"/>
      <c r="C510" s="1"/>
      <c r="D510" s="40"/>
      <c r="E510" s="7"/>
      <c r="F510" s="14"/>
      <c r="G510" s="14"/>
      <c r="H510" s="14"/>
      <c r="I510" s="14"/>
      <c r="J510" s="14"/>
      <c r="K510" s="10"/>
      <c r="L510" s="10"/>
      <c r="M510" s="1"/>
      <c r="N510" s="1"/>
      <c r="O510" s="7"/>
      <c r="P510" s="7"/>
      <c r="Q510" s="1"/>
      <c r="R510" s="1"/>
      <c r="S510" s="1"/>
      <c r="T510" s="1"/>
      <c r="U510" s="7"/>
      <c r="V510" s="1"/>
      <c r="W510" s="7"/>
      <c r="X510" s="1"/>
      <c r="Y510" s="1"/>
      <c r="Z510" s="7"/>
      <c r="AA510" s="1"/>
      <c r="AB510" s="7"/>
      <c r="AC510" s="1"/>
      <c r="AD510" s="1"/>
      <c r="AE510" s="1"/>
      <c r="AF510" s="1"/>
      <c r="AG510" s="1"/>
    </row>
    <row r="511" spans="2:33" ht="13.5">
      <c r="B511" s="1"/>
      <c r="C511" s="1"/>
      <c r="D511" s="40"/>
      <c r="E511" s="7"/>
      <c r="F511" s="14"/>
      <c r="G511" s="14"/>
      <c r="H511" s="14"/>
      <c r="I511" s="14"/>
      <c r="J511" s="14"/>
      <c r="K511" s="10"/>
      <c r="L511" s="10"/>
      <c r="M511" s="7"/>
      <c r="N511" s="1"/>
      <c r="O511" s="7"/>
      <c r="P511" s="7"/>
      <c r="Q511" s="1"/>
      <c r="R511" s="1"/>
      <c r="S511" s="1"/>
      <c r="T511" s="1"/>
      <c r="U511" s="7"/>
      <c r="V511" s="1"/>
      <c r="W511" s="7"/>
      <c r="X511" s="8"/>
      <c r="Y511" s="1"/>
      <c r="Z511" s="7"/>
      <c r="AA511" s="1"/>
      <c r="AB511" s="1"/>
      <c r="AC511" s="1"/>
      <c r="AD511" s="1"/>
      <c r="AE511" s="1"/>
      <c r="AF511" s="1"/>
      <c r="AG511" s="1"/>
    </row>
    <row r="512" spans="2:33" ht="13.5">
      <c r="B512" s="8"/>
      <c r="C512" s="8"/>
      <c r="D512" s="43"/>
      <c r="E512" s="8"/>
      <c r="F512" s="26"/>
      <c r="G512" s="26"/>
      <c r="H512" s="26"/>
      <c r="I512" s="26"/>
      <c r="J512" s="26"/>
      <c r="K512" s="10"/>
      <c r="L512" s="10"/>
      <c r="M512" s="7"/>
      <c r="N512" s="8"/>
      <c r="O512" s="7"/>
      <c r="P512" s="7"/>
      <c r="Q512" s="8"/>
      <c r="R512" s="8"/>
      <c r="S512" s="8"/>
      <c r="T512" s="8"/>
      <c r="U512" s="7"/>
      <c r="V512" s="8"/>
      <c r="W512" s="7"/>
      <c r="X512" s="8"/>
      <c r="Y512" s="8"/>
      <c r="Z512" s="7"/>
      <c r="AA512" s="1"/>
      <c r="AB512" s="7"/>
      <c r="AC512" s="18"/>
      <c r="AD512" s="18"/>
      <c r="AE512" s="1"/>
      <c r="AF512" s="18"/>
      <c r="AG512" s="18"/>
    </row>
    <row r="513" spans="2:33" ht="13.5">
      <c r="B513" s="8"/>
      <c r="C513" s="8"/>
      <c r="D513" s="43"/>
      <c r="E513" s="7"/>
      <c r="F513" s="14"/>
      <c r="G513" s="14"/>
      <c r="H513" s="14"/>
      <c r="I513" s="14"/>
      <c r="J513" s="14"/>
      <c r="K513" s="10"/>
      <c r="L513" s="10"/>
      <c r="M513" s="7"/>
      <c r="N513" s="8"/>
      <c r="O513" s="7"/>
      <c r="P513" s="7"/>
      <c r="Q513" s="8"/>
      <c r="R513" s="8"/>
      <c r="S513" s="8"/>
      <c r="T513" s="8"/>
      <c r="U513" s="8"/>
      <c r="V513" s="8"/>
      <c r="W513" s="7"/>
      <c r="X513" s="8"/>
      <c r="Y513" s="8"/>
      <c r="Z513" s="7"/>
      <c r="AA513" s="1"/>
      <c r="AB513" s="7"/>
      <c r="AC513" s="18"/>
      <c r="AD513" s="18"/>
      <c r="AE513" s="1"/>
      <c r="AF513" s="18"/>
      <c r="AG513" s="18"/>
    </row>
    <row r="514" spans="2:33" ht="13.5">
      <c r="B514" s="8"/>
      <c r="C514" s="8"/>
      <c r="D514" s="43"/>
      <c r="E514" s="7"/>
      <c r="F514" s="14"/>
      <c r="G514" s="14"/>
      <c r="H514" s="14"/>
      <c r="I514" s="14"/>
      <c r="J514" s="14"/>
      <c r="K514" s="10"/>
      <c r="L514" s="10"/>
      <c r="M514" s="8"/>
      <c r="N514" s="8"/>
      <c r="O514" s="7"/>
      <c r="P514" s="8"/>
      <c r="Q514" s="8"/>
      <c r="R514" s="8"/>
      <c r="S514" s="8"/>
      <c r="T514" s="8"/>
      <c r="U514" s="7"/>
      <c r="V514" s="8"/>
      <c r="W514" s="7"/>
      <c r="X514" s="8"/>
      <c r="Y514" s="8"/>
      <c r="Z514" s="7"/>
      <c r="AA514" s="1"/>
      <c r="AB514" s="7"/>
      <c r="AC514" s="8"/>
      <c r="AD514" s="8"/>
      <c r="AE514" s="1"/>
      <c r="AF514" s="8"/>
      <c r="AG514" s="8"/>
    </row>
    <row r="515" spans="2:33" ht="13.5">
      <c r="B515" s="8"/>
      <c r="C515" s="8"/>
      <c r="D515" s="43"/>
      <c r="E515" s="8"/>
      <c r="F515" s="26"/>
      <c r="G515" s="26"/>
      <c r="H515" s="26"/>
      <c r="I515" s="26"/>
      <c r="J515" s="26"/>
      <c r="K515" s="10"/>
      <c r="L515" s="10"/>
      <c r="M515" s="8"/>
      <c r="N515" s="8"/>
      <c r="O515" s="7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1"/>
      <c r="AB515" s="8"/>
      <c r="AC515" s="18"/>
      <c r="AD515" s="18"/>
      <c r="AE515" s="1"/>
      <c r="AF515" s="18"/>
      <c r="AG515" s="18"/>
    </row>
    <row r="516" spans="2:33" ht="13.5">
      <c r="B516" s="8"/>
      <c r="C516" s="8"/>
      <c r="D516" s="43"/>
      <c r="E516" s="8"/>
      <c r="F516" s="26"/>
      <c r="G516" s="26"/>
      <c r="H516" s="26"/>
      <c r="I516" s="26"/>
      <c r="J516" s="26"/>
      <c r="K516" s="10"/>
      <c r="L516" s="10"/>
      <c r="M516" s="8"/>
      <c r="N516" s="8"/>
      <c r="O516" s="7"/>
      <c r="P516" s="7"/>
      <c r="Q516" s="8"/>
      <c r="R516" s="8"/>
      <c r="S516" s="8"/>
      <c r="T516" s="8"/>
      <c r="U516" s="7"/>
      <c r="V516" s="8"/>
      <c r="W516" s="7"/>
      <c r="X516" s="8"/>
      <c r="Y516" s="8"/>
      <c r="Z516" s="7"/>
      <c r="AA516" s="1"/>
      <c r="AB516" s="8"/>
      <c r="AC516" s="8"/>
      <c r="AD516" s="8"/>
      <c r="AE516" s="1"/>
      <c r="AF516" s="8"/>
      <c r="AG516" s="8"/>
    </row>
    <row r="517" spans="2:33" ht="13.5">
      <c r="B517" s="9"/>
      <c r="C517" s="9"/>
      <c r="D517" s="44"/>
      <c r="E517" s="9"/>
      <c r="F517" s="27"/>
      <c r="G517" s="27"/>
      <c r="H517" s="27"/>
      <c r="I517" s="27"/>
      <c r="J517" s="27"/>
      <c r="K517" s="10"/>
      <c r="L517" s="10"/>
      <c r="M517" s="9"/>
      <c r="N517" s="9"/>
      <c r="O517" s="7"/>
      <c r="P517" s="7"/>
      <c r="Q517" s="9"/>
      <c r="R517" s="9"/>
      <c r="S517" s="9"/>
      <c r="T517" s="9"/>
      <c r="U517" s="7"/>
      <c r="V517" s="9"/>
      <c r="W517" s="7"/>
      <c r="X517" s="8"/>
      <c r="Y517" s="9"/>
      <c r="Z517" s="7"/>
      <c r="AA517" s="5"/>
      <c r="AB517" s="9"/>
      <c r="AC517" s="8"/>
      <c r="AD517" s="8"/>
      <c r="AE517" s="1"/>
      <c r="AF517" s="8"/>
      <c r="AG517" s="8"/>
    </row>
    <row r="518" spans="2:33" ht="13.5">
      <c r="B518" s="9"/>
      <c r="C518" s="9"/>
      <c r="D518" s="44"/>
      <c r="E518" s="9"/>
      <c r="F518" s="27"/>
      <c r="G518" s="27"/>
      <c r="H518" s="27"/>
      <c r="I518" s="27"/>
      <c r="J518" s="27"/>
      <c r="K518" s="10"/>
      <c r="L518" s="10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7"/>
      <c r="AA518" s="5"/>
      <c r="AB518" s="9"/>
      <c r="AC518" s="8"/>
      <c r="AD518" s="8"/>
      <c r="AE518" s="1"/>
      <c r="AF518" s="8"/>
      <c r="AG518" s="8"/>
    </row>
    <row r="519" spans="2:33" ht="13.5">
      <c r="B519" s="8"/>
      <c r="C519" s="8"/>
      <c r="D519" s="43"/>
      <c r="E519" s="7"/>
      <c r="F519" s="14"/>
      <c r="G519" s="14"/>
      <c r="H519" s="14"/>
      <c r="I519" s="14"/>
      <c r="J519" s="14"/>
      <c r="K519" s="10"/>
      <c r="L519" s="10"/>
      <c r="M519" s="7"/>
      <c r="N519" s="8"/>
      <c r="O519" s="7"/>
      <c r="P519" s="7"/>
      <c r="Q519" s="8"/>
      <c r="R519" s="8"/>
      <c r="S519" s="8"/>
      <c r="T519" s="8"/>
      <c r="U519" s="7"/>
      <c r="V519" s="8"/>
      <c r="W519" s="7"/>
      <c r="X519" s="8"/>
      <c r="Y519" s="8"/>
      <c r="Z519" s="7"/>
      <c r="AA519" s="5"/>
      <c r="AB519" s="8"/>
      <c r="AC519" s="8"/>
      <c r="AD519" s="8"/>
      <c r="AE519" s="1"/>
      <c r="AF519" s="8"/>
      <c r="AG519" s="8"/>
    </row>
    <row r="520" spans="2:33" ht="13.5">
      <c r="B520" s="8"/>
      <c r="C520" s="8"/>
      <c r="D520" s="43"/>
      <c r="E520" s="9"/>
      <c r="F520" s="27"/>
      <c r="G520" s="27"/>
      <c r="H520" s="27"/>
      <c r="I520" s="27"/>
      <c r="J520" s="27"/>
      <c r="K520" s="28"/>
      <c r="L520" s="28"/>
      <c r="M520" s="9"/>
      <c r="N520" s="9"/>
      <c r="O520" s="7"/>
      <c r="P520" s="7"/>
      <c r="Q520" s="8"/>
      <c r="R520" s="8"/>
      <c r="S520" s="8"/>
      <c r="T520" s="8"/>
      <c r="U520" s="9"/>
      <c r="V520" s="9"/>
      <c r="W520" s="9"/>
      <c r="X520" s="5"/>
      <c r="Y520" s="9"/>
      <c r="Z520" s="9"/>
      <c r="AA520" s="5"/>
      <c r="AB520" s="9"/>
      <c r="AC520" s="8"/>
      <c r="AD520" s="8"/>
      <c r="AE520" s="1"/>
      <c r="AF520" s="8"/>
      <c r="AG520" s="8"/>
    </row>
    <row r="521" spans="2:33">
      <c r="B521" s="24"/>
      <c r="C521" s="24"/>
      <c r="D521" s="39"/>
      <c r="E521" s="25"/>
      <c r="K521" s="25"/>
      <c r="L521" s="25"/>
      <c r="M521" s="25"/>
      <c r="N521" s="25"/>
    </row>
    <row r="522" spans="2:33">
      <c r="B522" s="24"/>
      <c r="C522" s="24"/>
      <c r="D522" s="39"/>
      <c r="E522" s="25"/>
      <c r="K522" s="25"/>
      <c r="L522" s="25"/>
      <c r="M522" s="25"/>
      <c r="N522" s="25"/>
    </row>
    <row r="523" spans="2:33">
      <c r="B523" s="24"/>
      <c r="C523" s="24"/>
      <c r="D523" s="39"/>
      <c r="E523" s="25"/>
      <c r="K523" s="25"/>
      <c r="L523" s="25"/>
      <c r="M523" s="25"/>
      <c r="N523" s="25"/>
    </row>
    <row r="524" spans="2:33">
      <c r="B524" s="24"/>
      <c r="C524" s="24"/>
      <c r="D524" s="39"/>
      <c r="E524" s="25"/>
      <c r="K524" s="25"/>
      <c r="L524" s="25"/>
      <c r="M524" s="25"/>
      <c r="N524" s="25"/>
    </row>
    <row r="525" spans="2:33">
      <c r="B525" s="24"/>
      <c r="C525" s="24"/>
      <c r="D525" s="39"/>
      <c r="E525" s="25"/>
      <c r="K525" s="25"/>
      <c r="L525" s="25"/>
      <c r="M525" s="25"/>
      <c r="N525" s="25"/>
    </row>
    <row r="526" spans="2:33">
      <c r="B526" s="24"/>
      <c r="C526" s="24"/>
      <c r="D526" s="39"/>
      <c r="E526" s="25"/>
      <c r="K526" s="25"/>
      <c r="L526" s="25"/>
      <c r="M526" s="25"/>
      <c r="N526" s="25"/>
    </row>
    <row r="527" spans="2:33">
      <c r="B527" s="24"/>
      <c r="C527" s="24"/>
      <c r="D527" s="39"/>
      <c r="E527" s="25"/>
      <c r="K527" s="25"/>
      <c r="L527" s="25"/>
      <c r="M527" s="25"/>
      <c r="N527" s="25"/>
    </row>
    <row r="528" spans="2:33">
      <c r="B528" s="24"/>
      <c r="C528" s="24"/>
      <c r="D528" s="39"/>
      <c r="E528" s="25"/>
      <c r="K528" s="25"/>
      <c r="L528" s="25"/>
      <c r="M528" s="25"/>
      <c r="N528" s="25"/>
    </row>
    <row r="529" spans="2:14">
      <c r="B529" s="24"/>
      <c r="C529" s="24"/>
      <c r="D529" s="39"/>
      <c r="E529" s="25"/>
      <c r="K529" s="25"/>
      <c r="L529" s="25"/>
      <c r="M529" s="25"/>
      <c r="N529" s="25"/>
    </row>
    <row r="530" spans="2:14">
      <c r="B530" s="24"/>
      <c r="C530" s="24"/>
      <c r="D530" s="39"/>
      <c r="E530" s="25"/>
      <c r="K530" s="25"/>
      <c r="L530" s="25"/>
      <c r="M530" s="25"/>
      <c r="N530" s="25"/>
    </row>
    <row r="531" spans="2:14">
      <c r="B531" s="24"/>
      <c r="C531" s="24"/>
      <c r="D531" s="39"/>
      <c r="E531" s="25"/>
      <c r="K531" s="25"/>
      <c r="L531" s="25"/>
      <c r="M531" s="25"/>
      <c r="N531" s="25"/>
    </row>
    <row r="532" spans="2:14">
      <c r="B532" s="24"/>
      <c r="C532" s="24"/>
      <c r="D532" s="39"/>
      <c r="E532" s="25"/>
      <c r="K532" s="25"/>
      <c r="L532" s="25"/>
      <c r="M532" s="25"/>
      <c r="N532" s="25"/>
    </row>
    <row r="533" spans="2:14">
      <c r="B533" s="24"/>
      <c r="C533" s="24"/>
      <c r="D533" s="39"/>
      <c r="E533" s="25"/>
      <c r="K533" s="25"/>
      <c r="L533" s="25"/>
      <c r="M533" s="25"/>
      <c r="N533" s="25"/>
    </row>
    <row r="534" spans="2:14">
      <c r="B534" s="24"/>
      <c r="C534" s="24"/>
      <c r="D534" s="39"/>
      <c r="E534" s="25"/>
      <c r="K534" s="25"/>
      <c r="L534" s="25"/>
      <c r="M534" s="25"/>
      <c r="N534" s="25"/>
    </row>
    <row r="535" spans="2:14">
      <c r="B535" s="24"/>
      <c r="C535" s="24"/>
      <c r="D535" s="39"/>
      <c r="E535" s="25"/>
      <c r="K535" s="25"/>
      <c r="L535" s="25"/>
      <c r="M535" s="25"/>
      <c r="N535" s="25"/>
    </row>
    <row r="536" spans="2:14">
      <c r="B536" s="24"/>
      <c r="C536" s="24"/>
      <c r="D536" s="39"/>
      <c r="E536" s="25"/>
      <c r="K536" s="25"/>
      <c r="L536" s="25"/>
      <c r="M536" s="25"/>
      <c r="N536" s="25"/>
    </row>
    <row r="537" spans="2:14">
      <c r="B537" s="24"/>
      <c r="C537" s="24"/>
      <c r="D537" s="39"/>
      <c r="E537" s="25"/>
      <c r="K537" s="25"/>
      <c r="L537" s="25"/>
      <c r="M537" s="25"/>
      <c r="N537" s="25"/>
    </row>
    <row r="538" spans="2:14">
      <c r="B538" s="24"/>
      <c r="C538" s="24"/>
      <c r="D538" s="39"/>
      <c r="E538" s="25"/>
      <c r="K538" s="25"/>
      <c r="L538" s="25"/>
      <c r="M538" s="25"/>
      <c r="N538" s="25"/>
    </row>
    <row r="539" spans="2:14">
      <c r="B539" s="24"/>
      <c r="C539" s="24"/>
      <c r="D539" s="39"/>
      <c r="E539" s="25"/>
      <c r="K539" s="25"/>
      <c r="L539" s="25"/>
      <c r="M539" s="25"/>
      <c r="N539" s="25"/>
    </row>
    <row r="540" spans="2:14">
      <c r="B540" s="24"/>
      <c r="C540" s="24"/>
      <c r="D540" s="39"/>
      <c r="E540" s="25"/>
      <c r="K540" s="25"/>
      <c r="L540" s="25"/>
      <c r="M540" s="25"/>
      <c r="N540" s="25"/>
    </row>
    <row r="541" spans="2:14">
      <c r="B541" s="24"/>
      <c r="C541" s="24"/>
      <c r="D541" s="39"/>
      <c r="E541" s="25"/>
      <c r="K541" s="25"/>
      <c r="L541" s="25"/>
      <c r="M541" s="25"/>
      <c r="N541" s="25"/>
    </row>
    <row r="542" spans="2:14">
      <c r="B542" s="24"/>
      <c r="C542" s="24"/>
      <c r="D542" s="39"/>
      <c r="E542" s="25"/>
      <c r="K542" s="25"/>
      <c r="L542" s="25"/>
      <c r="M542" s="25"/>
      <c r="N542" s="25"/>
    </row>
    <row r="543" spans="2:14">
      <c r="B543" s="24"/>
      <c r="C543" s="24"/>
      <c r="D543" s="39"/>
      <c r="E543" s="25"/>
      <c r="K543" s="25"/>
      <c r="L543" s="25"/>
      <c r="M543" s="25"/>
      <c r="N543" s="25"/>
    </row>
    <row r="544" spans="2:14">
      <c r="B544" s="24"/>
      <c r="C544" s="24"/>
      <c r="D544" s="39"/>
      <c r="E544" s="25"/>
      <c r="K544" s="25"/>
      <c r="L544" s="25"/>
      <c r="M544" s="25"/>
      <c r="N544" s="25"/>
    </row>
    <row r="545" spans="2:14">
      <c r="B545" s="24"/>
      <c r="C545" s="24"/>
      <c r="D545" s="39"/>
      <c r="E545" s="25"/>
      <c r="K545" s="25"/>
      <c r="L545" s="25"/>
      <c r="M545" s="25"/>
      <c r="N545" s="25"/>
    </row>
    <row r="546" spans="2:14">
      <c r="B546" s="24"/>
      <c r="C546" s="24"/>
      <c r="D546" s="39"/>
      <c r="E546" s="25"/>
      <c r="K546" s="25"/>
      <c r="L546" s="25"/>
      <c r="M546" s="25"/>
      <c r="N546" s="25"/>
    </row>
    <row r="547" spans="2:14">
      <c r="B547" s="24"/>
      <c r="C547" s="24"/>
      <c r="D547" s="39"/>
      <c r="E547" s="25"/>
      <c r="K547" s="25"/>
      <c r="L547" s="25"/>
      <c r="M547" s="25"/>
      <c r="N547" s="25"/>
    </row>
    <row r="548" spans="2:14">
      <c r="B548" s="24"/>
      <c r="C548" s="24"/>
      <c r="D548" s="39"/>
      <c r="E548" s="25"/>
      <c r="K548" s="25"/>
      <c r="L548" s="25"/>
      <c r="M548" s="25"/>
      <c r="N548" s="25"/>
    </row>
    <row r="549" spans="2:14">
      <c r="B549" s="24"/>
      <c r="C549" s="24"/>
      <c r="D549" s="39"/>
      <c r="E549" s="25"/>
      <c r="K549" s="25"/>
      <c r="L549" s="25"/>
      <c r="M549" s="25"/>
      <c r="N549" s="25"/>
    </row>
    <row r="550" spans="2:14">
      <c r="B550" s="24"/>
      <c r="C550" s="24"/>
      <c r="D550" s="39"/>
      <c r="E550" s="25"/>
      <c r="K550" s="25"/>
      <c r="L550" s="25"/>
      <c r="M550" s="25"/>
      <c r="N550" s="25"/>
    </row>
    <row r="551" spans="2:14">
      <c r="B551" s="24"/>
      <c r="C551" s="24"/>
      <c r="D551" s="39"/>
      <c r="E551" s="25"/>
      <c r="K551" s="25"/>
      <c r="L551" s="25"/>
      <c r="M551" s="25"/>
      <c r="N551" s="25"/>
    </row>
    <row r="552" spans="2:14">
      <c r="B552" s="24"/>
      <c r="C552" s="24"/>
      <c r="D552" s="39"/>
      <c r="E552" s="25"/>
      <c r="K552" s="25"/>
      <c r="L552" s="25"/>
      <c r="M552" s="25"/>
      <c r="N552" s="25"/>
    </row>
    <row r="553" spans="2:14">
      <c r="B553" s="24"/>
      <c r="C553" s="24"/>
      <c r="D553" s="39"/>
      <c r="E553" s="25"/>
      <c r="K553" s="25"/>
      <c r="L553" s="25"/>
      <c r="M553" s="25"/>
      <c r="N553" s="25"/>
    </row>
    <row r="554" spans="2:14">
      <c r="B554" s="24"/>
      <c r="C554" s="24"/>
      <c r="D554" s="39"/>
      <c r="E554" s="25"/>
      <c r="K554" s="25"/>
      <c r="L554" s="25"/>
      <c r="M554" s="25"/>
      <c r="N554" s="25"/>
    </row>
    <row r="555" spans="2:14">
      <c r="B555" s="24"/>
      <c r="C555" s="24"/>
      <c r="D555" s="39"/>
      <c r="E555" s="25"/>
      <c r="K555" s="25"/>
      <c r="L555" s="25"/>
      <c r="M555" s="25"/>
      <c r="N555" s="25"/>
    </row>
    <row r="556" spans="2:14">
      <c r="B556" s="24"/>
      <c r="C556" s="24"/>
      <c r="D556" s="39"/>
      <c r="E556" s="25"/>
      <c r="K556" s="25"/>
      <c r="L556" s="25"/>
      <c r="M556" s="25"/>
      <c r="N556" s="25"/>
    </row>
    <row r="557" spans="2:14">
      <c r="B557" s="24"/>
      <c r="C557" s="24"/>
      <c r="D557" s="39"/>
      <c r="E557" s="25"/>
      <c r="K557" s="25"/>
      <c r="L557" s="25"/>
      <c r="M557" s="25"/>
      <c r="N557" s="25"/>
    </row>
    <row r="558" spans="2:14">
      <c r="B558" s="24"/>
      <c r="C558" s="24"/>
      <c r="D558" s="39"/>
      <c r="E558" s="25"/>
      <c r="K558" s="25"/>
      <c r="L558" s="25"/>
      <c r="M558" s="25"/>
      <c r="N558" s="25"/>
    </row>
    <row r="559" spans="2:14">
      <c r="B559" s="24"/>
      <c r="C559" s="24"/>
      <c r="D559" s="39"/>
      <c r="E559" s="25"/>
      <c r="K559" s="25"/>
      <c r="L559" s="25"/>
      <c r="M559" s="25"/>
      <c r="N559" s="25"/>
    </row>
    <row r="560" spans="2:14">
      <c r="B560" s="24"/>
      <c r="C560" s="24"/>
      <c r="D560" s="39"/>
      <c r="E560" s="25"/>
      <c r="K560" s="25"/>
      <c r="L560" s="25"/>
      <c r="M560" s="25"/>
      <c r="N560" s="25"/>
    </row>
    <row r="561" spans="2:14">
      <c r="B561" s="24"/>
      <c r="C561" s="24"/>
      <c r="D561" s="39"/>
      <c r="E561" s="25"/>
      <c r="K561" s="25"/>
      <c r="L561" s="25"/>
      <c r="M561" s="25"/>
      <c r="N561" s="25"/>
    </row>
    <row r="562" spans="2:14">
      <c r="B562" s="24"/>
      <c r="C562" s="24"/>
      <c r="D562" s="39"/>
      <c r="E562" s="25"/>
      <c r="K562" s="25"/>
      <c r="L562" s="25"/>
      <c r="M562" s="25"/>
      <c r="N562" s="25"/>
    </row>
    <row r="563" spans="2:14">
      <c r="B563" s="24"/>
      <c r="C563" s="24"/>
      <c r="D563" s="39"/>
      <c r="E563" s="25"/>
      <c r="K563" s="25"/>
      <c r="L563" s="25"/>
      <c r="M563" s="25"/>
      <c r="N563" s="25"/>
    </row>
    <row r="564" spans="2:14">
      <c r="B564" s="24"/>
      <c r="C564" s="24"/>
      <c r="D564" s="39"/>
      <c r="E564" s="25"/>
      <c r="K564" s="25"/>
      <c r="L564" s="25"/>
      <c r="M564" s="25"/>
      <c r="N564" s="25"/>
    </row>
    <row r="565" spans="2:14">
      <c r="B565" s="24"/>
      <c r="C565" s="24"/>
      <c r="D565" s="39"/>
      <c r="E565" s="25"/>
      <c r="K565" s="25"/>
      <c r="L565" s="25"/>
      <c r="M565" s="25"/>
      <c r="N565" s="25"/>
    </row>
    <row r="566" spans="2:14">
      <c r="B566" s="24"/>
      <c r="C566" s="24"/>
      <c r="D566" s="39"/>
      <c r="E566" s="25"/>
      <c r="K566" s="25"/>
      <c r="L566" s="25"/>
      <c r="M566" s="25"/>
      <c r="N566" s="25"/>
    </row>
    <row r="567" spans="2:14">
      <c r="B567" s="24"/>
      <c r="C567" s="24"/>
      <c r="D567" s="39"/>
      <c r="E567" s="25"/>
      <c r="K567" s="25"/>
      <c r="L567" s="25"/>
      <c r="M567" s="25"/>
      <c r="N567" s="25"/>
    </row>
    <row r="568" spans="2:14">
      <c r="B568" s="24"/>
      <c r="C568" s="24"/>
      <c r="D568" s="39"/>
      <c r="E568" s="25"/>
      <c r="K568" s="25"/>
      <c r="L568" s="25"/>
      <c r="M568" s="25"/>
      <c r="N568" s="25"/>
    </row>
    <row r="569" spans="2:14">
      <c r="B569" s="24"/>
      <c r="C569" s="24"/>
      <c r="D569" s="39"/>
      <c r="E569" s="25"/>
      <c r="K569" s="25"/>
      <c r="L569" s="25"/>
      <c r="M569" s="25"/>
      <c r="N569" s="25"/>
    </row>
    <row r="570" spans="2:14">
      <c r="B570" s="24"/>
      <c r="C570" s="24"/>
      <c r="D570" s="39"/>
      <c r="E570" s="25"/>
      <c r="K570" s="25"/>
      <c r="L570" s="25"/>
      <c r="M570" s="25"/>
      <c r="N570" s="25"/>
    </row>
    <row r="571" spans="2:14">
      <c r="B571" s="24"/>
      <c r="C571" s="24"/>
      <c r="D571" s="39"/>
      <c r="E571" s="25"/>
      <c r="K571" s="25"/>
      <c r="L571" s="25"/>
      <c r="M571" s="25"/>
      <c r="N571" s="25"/>
    </row>
    <row r="572" spans="2:14">
      <c r="B572" s="24"/>
      <c r="C572" s="24"/>
      <c r="D572" s="39"/>
      <c r="E572" s="25"/>
      <c r="K572" s="25"/>
      <c r="L572" s="25"/>
      <c r="M572" s="25"/>
      <c r="N572" s="25"/>
    </row>
    <row r="573" spans="2:14">
      <c r="B573" s="24"/>
      <c r="C573" s="24"/>
      <c r="D573" s="39"/>
      <c r="E573" s="25"/>
      <c r="K573" s="25"/>
      <c r="L573" s="25"/>
      <c r="M573" s="25"/>
      <c r="N573" s="25"/>
    </row>
    <row r="574" spans="2:14">
      <c r="B574" s="24"/>
      <c r="C574" s="24"/>
      <c r="D574" s="39"/>
      <c r="E574" s="25"/>
      <c r="K574" s="25"/>
      <c r="L574" s="25"/>
      <c r="M574" s="25"/>
      <c r="N574" s="25"/>
    </row>
    <row r="575" spans="2:14">
      <c r="B575" s="24"/>
      <c r="C575" s="24"/>
      <c r="D575" s="39"/>
      <c r="E575" s="25"/>
      <c r="K575" s="25"/>
      <c r="L575" s="25"/>
      <c r="M575" s="25"/>
      <c r="N575" s="25"/>
    </row>
    <row r="576" spans="2:14">
      <c r="B576" s="24"/>
      <c r="C576" s="24"/>
      <c r="D576" s="39"/>
      <c r="E576" s="25"/>
      <c r="K576" s="25"/>
      <c r="L576" s="25"/>
      <c r="M576" s="25"/>
      <c r="N576" s="25"/>
    </row>
    <row r="577" spans="2:14">
      <c r="B577" s="24"/>
      <c r="C577" s="24"/>
      <c r="D577" s="39"/>
      <c r="E577" s="25"/>
      <c r="K577" s="25"/>
      <c r="L577" s="25"/>
      <c r="M577" s="25"/>
      <c r="N577" s="25"/>
    </row>
    <row r="578" spans="2:14">
      <c r="B578" s="24"/>
      <c r="C578" s="24"/>
      <c r="D578" s="39"/>
      <c r="E578" s="25"/>
      <c r="K578" s="25"/>
      <c r="L578" s="25"/>
      <c r="M578" s="25"/>
      <c r="N578" s="25"/>
    </row>
    <row r="579" spans="2:14">
      <c r="B579" s="24"/>
      <c r="C579" s="24"/>
      <c r="D579" s="39"/>
      <c r="E579" s="25"/>
      <c r="K579" s="25"/>
      <c r="L579" s="25"/>
      <c r="M579" s="25"/>
      <c r="N579" s="25"/>
    </row>
    <row r="580" spans="2:14">
      <c r="B580" s="24"/>
      <c r="C580" s="24"/>
      <c r="D580" s="39"/>
      <c r="E580" s="25"/>
      <c r="K580" s="25"/>
      <c r="L580" s="25"/>
      <c r="M580" s="25"/>
      <c r="N580" s="25"/>
    </row>
    <row r="581" spans="2:14">
      <c r="B581" s="24"/>
      <c r="C581" s="24"/>
      <c r="D581" s="39"/>
      <c r="E581" s="25"/>
      <c r="K581" s="25"/>
      <c r="L581" s="25"/>
      <c r="M581" s="25"/>
      <c r="N581" s="25"/>
    </row>
    <row r="582" spans="2:14">
      <c r="B582" s="24"/>
      <c r="C582" s="24"/>
      <c r="D582" s="39"/>
      <c r="E582" s="25"/>
      <c r="K582" s="25"/>
      <c r="L582" s="25"/>
      <c r="M582" s="25"/>
      <c r="N582" s="25"/>
    </row>
    <row r="583" spans="2:14">
      <c r="B583" s="24"/>
      <c r="C583" s="24"/>
      <c r="D583" s="39"/>
      <c r="E583" s="25"/>
      <c r="K583" s="25"/>
      <c r="L583" s="25"/>
      <c r="M583" s="25"/>
      <c r="N583" s="25"/>
    </row>
    <row r="584" spans="2:14">
      <c r="B584" s="24"/>
      <c r="C584" s="24"/>
      <c r="D584" s="39"/>
      <c r="E584" s="25"/>
      <c r="K584" s="25"/>
      <c r="L584" s="25"/>
      <c r="M584" s="25"/>
      <c r="N584" s="25"/>
    </row>
    <row r="585" spans="2:14">
      <c r="B585" s="24"/>
      <c r="C585" s="24"/>
      <c r="D585" s="39"/>
      <c r="E585" s="25"/>
      <c r="K585" s="25"/>
      <c r="L585" s="25"/>
      <c r="M585" s="25"/>
      <c r="N585" s="25"/>
    </row>
    <row r="586" spans="2:14">
      <c r="B586" s="24"/>
      <c r="C586" s="24"/>
      <c r="D586" s="39"/>
      <c r="E586" s="25"/>
      <c r="K586" s="25"/>
      <c r="L586" s="25"/>
      <c r="M586" s="25"/>
      <c r="N586" s="25"/>
    </row>
    <row r="587" spans="2:14">
      <c r="B587" s="24"/>
      <c r="C587" s="24"/>
      <c r="D587" s="39"/>
      <c r="E587" s="25"/>
      <c r="K587" s="25"/>
      <c r="L587" s="25"/>
      <c r="M587" s="25"/>
      <c r="N587" s="25"/>
    </row>
    <row r="588" spans="2:14">
      <c r="B588" s="24"/>
      <c r="C588" s="24"/>
      <c r="D588" s="39"/>
      <c r="E588" s="25"/>
      <c r="K588" s="25"/>
      <c r="L588" s="25"/>
      <c r="M588" s="25"/>
      <c r="N588" s="25"/>
    </row>
    <row r="589" spans="2:14">
      <c r="B589" s="24"/>
      <c r="C589" s="24"/>
      <c r="D589" s="39"/>
      <c r="E589" s="25"/>
      <c r="K589" s="25"/>
      <c r="L589" s="25"/>
      <c r="M589" s="25"/>
      <c r="N589" s="25"/>
    </row>
    <row r="590" spans="2:14">
      <c r="B590" s="24"/>
      <c r="C590" s="24"/>
      <c r="D590" s="39"/>
      <c r="E590" s="25"/>
      <c r="K590" s="25"/>
      <c r="L590" s="25"/>
      <c r="M590" s="25"/>
      <c r="N590" s="25"/>
    </row>
    <row r="591" spans="2:14">
      <c r="B591" s="24"/>
      <c r="C591" s="24"/>
      <c r="D591" s="39"/>
      <c r="E591" s="25"/>
      <c r="K591" s="25"/>
      <c r="L591" s="25"/>
      <c r="M591" s="25"/>
      <c r="N591" s="25"/>
    </row>
    <row r="592" spans="2:14">
      <c r="B592" s="24"/>
      <c r="C592" s="24"/>
      <c r="D592" s="39"/>
      <c r="E592" s="25"/>
      <c r="K592" s="25"/>
      <c r="L592" s="25"/>
      <c r="M592" s="25"/>
      <c r="N592" s="25"/>
    </row>
    <row r="593" spans="2:14">
      <c r="B593" s="24"/>
      <c r="C593" s="24"/>
      <c r="D593" s="39"/>
      <c r="E593" s="25"/>
      <c r="K593" s="25"/>
      <c r="L593" s="25"/>
      <c r="M593" s="25"/>
      <c r="N593" s="25"/>
    </row>
    <row r="594" spans="2:14">
      <c r="B594" s="24"/>
      <c r="C594" s="24"/>
      <c r="D594" s="39"/>
      <c r="E594" s="25"/>
      <c r="K594" s="25"/>
      <c r="L594" s="25"/>
      <c r="M594" s="25"/>
      <c r="N594" s="25"/>
    </row>
    <row r="595" spans="2:14">
      <c r="B595" s="24"/>
      <c r="C595" s="24"/>
      <c r="D595" s="39"/>
      <c r="E595" s="25"/>
      <c r="K595" s="25"/>
      <c r="L595" s="25"/>
      <c r="M595" s="25"/>
      <c r="N595" s="25"/>
    </row>
    <row r="596" spans="2:14">
      <c r="B596" s="24"/>
      <c r="C596" s="24"/>
      <c r="D596" s="39"/>
      <c r="E596" s="25"/>
      <c r="K596" s="25"/>
      <c r="L596" s="25"/>
      <c r="M596" s="25"/>
      <c r="N596" s="25"/>
    </row>
    <row r="597" spans="2:14">
      <c r="B597" s="24"/>
      <c r="C597" s="24"/>
      <c r="D597" s="39"/>
      <c r="E597" s="25"/>
      <c r="K597" s="25"/>
      <c r="L597" s="25"/>
      <c r="M597" s="25"/>
      <c r="N597" s="25"/>
    </row>
    <row r="598" spans="2:14">
      <c r="B598" s="24"/>
      <c r="C598" s="24"/>
      <c r="D598" s="39"/>
      <c r="E598" s="25"/>
      <c r="K598" s="25"/>
      <c r="L598" s="25"/>
      <c r="M598" s="25"/>
      <c r="N598" s="25"/>
    </row>
    <row r="599" spans="2:14">
      <c r="B599" s="24"/>
      <c r="C599" s="24"/>
      <c r="D599" s="39"/>
      <c r="E599" s="25"/>
      <c r="K599" s="25"/>
      <c r="L599" s="25"/>
      <c r="M599" s="25"/>
      <c r="N599" s="25"/>
    </row>
    <row r="600" spans="2:14">
      <c r="B600" s="24"/>
      <c r="C600" s="24"/>
      <c r="D600" s="39"/>
      <c r="E600" s="25"/>
      <c r="K600" s="25"/>
      <c r="L600" s="25"/>
      <c r="M600" s="25"/>
      <c r="N600" s="25"/>
    </row>
    <row r="601" spans="2:14">
      <c r="B601" s="24"/>
      <c r="C601" s="24"/>
      <c r="D601" s="39"/>
      <c r="E601" s="25"/>
      <c r="K601" s="25"/>
      <c r="L601" s="25"/>
      <c r="M601" s="25"/>
      <c r="N601" s="25"/>
    </row>
    <row r="602" spans="2:14">
      <c r="B602" s="24"/>
      <c r="C602" s="24"/>
      <c r="D602" s="39"/>
      <c r="E602" s="25"/>
      <c r="K602" s="25"/>
      <c r="L602" s="25"/>
      <c r="M602" s="25"/>
      <c r="N602" s="25"/>
    </row>
    <row r="603" spans="2:14">
      <c r="B603" s="24"/>
      <c r="C603" s="24"/>
      <c r="D603" s="39"/>
      <c r="E603" s="25"/>
      <c r="K603" s="25"/>
      <c r="L603" s="25"/>
      <c r="M603" s="25"/>
      <c r="N603" s="25"/>
    </row>
    <row r="604" spans="2:14">
      <c r="B604" s="24"/>
      <c r="C604" s="24"/>
      <c r="D604" s="39"/>
      <c r="E604" s="25"/>
      <c r="K604" s="25"/>
      <c r="L604" s="25"/>
      <c r="M604" s="25"/>
      <c r="N604" s="25"/>
    </row>
    <row r="605" spans="2:14">
      <c r="B605" s="24"/>
      <c r="C605" s="24"/>
      <c r="D605" s="39"/>
      <c r="E605" s="25"/>
      <c r="K605" s="25"/>
      <c r="L605" s="25"/>
      <c r="M605" s="25"/>
      <c r="N605" s="25"/>
    </row>
    <row r="606" spans="2:14">
      <c r="B606" s="24"/>
      <c r="C606" s="24"/>
      <c r="D606" s="39"/>
      <c r="E606" s="25"/>
      <c r="K606" s="25"/>
      <c r="L606" s="25"/>
      <c r="M606" s="25"/>
      <c r="N606" s="25"/>
    </row>
  </sheetData>
  <sortState ref="B6:AZ482">
    <sortCondition ref="B6:B482"/>
  </sortState>
  <mergeCells count="4">
    <mergeCell ref="B492:N492"/>
    <mergeCell ref="O492:R492"/>
    <mergeCell ref="S492:AB492"/>
    <mergeCell ref="AC492:AG49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view="pageBreakPreview" topLeftCell="A40" zoomScale="60" zoomScaleNormal="100" workbookViewId="0">
      <selection activeCell="A86" sqref="A86:XFD86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2" fitToHeight="2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topLeftCell="A76" zoomScale="90" zoomScaleNormal="75" zoomScaleSheetLayoutView="90" workbookViewId="0">
      <selection activeCell="U122" sqref="U122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2" fitToHeight="3" orientation="landscape" r:id="rId1"/>
  <rowBreaks count="2" manualBreakCount="2">
    <brk id="50" max="16383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BOR</cp:lastModifiedBy>
  <cp:lastPrinted>2012-11-27T22:18:51Z</cp:lastPrinted>
  <dcterms:created xsi:type="dcterms:W3CDTF">2011-07-18T15:46:01Z</dcterms:created>
  <dcterms:modified xsi:type="dcterms:W3CDTF">2013-01-14T23:07:44Z</dcterms:modified>
</cp:coreProperties>
</file>